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autoCompressPictures="0" defaultThemeVersion="166925"/>
  <mc:AlternateContent xmlns:mc="http://schemas.openxmlformats.org/markup-compatibility/2006">
    <mc:Choice Requires="x15">
      <x15ac:absPath xmlns:x15ac="http://schemas.microsoft.com/office/spreadsheetml/2010/11/ac" url="https://3ie.sharepoint.com/sites/FCDOResearchCommissioningCenter/Shared Documents/01-administration/01-finance/RCC Budgeting and Templates/Tools and Templates/"/>
    </mc:Choice>
  </mc:AlternateContent>
  <xr:revisionPtr revIDLastSave="2813" documentId="13_ncr:1_{E4544EAC-9AC3-480B-B638-C4CACF2B77DA}" xr6:coauthVersionLast="47" xr6:coauthVersionMax="47" xr10:uidLastSave="{06B808FD-161B-4D5B-9FFB-CE92834921F3}"/>
  <bookViews>
    <workbookView xWindow="-110" yWindow="-110" windowWidth="19420" windowHeight="11500" tabRatio="743" activeTab="1" xr2:uid="{00000000-000D-0000-FFFF-FFFF00000000}"/>
  </bookViews>
  <sheets>
    <sheet name="General Information" sheetId="30" r:id="rId1"/>
    <sheet name="1. Lead Detailed Budget" sheetId="22" r:id="rId2"/>
    <sheet name="2. Costs by Activity" sheetId="29" r:id="rId3"/>
    <sheet name="3. Lead NPAC" sheetId="27" r:id="rId4"/>
    <sheet name="4. Partner Detailed Budget " sheetId="31" r:id="rId5"/>
    <sheet name="5. Partner NPAC" sheetId="32" r:id="rId6"/>
    <sheet name="External Rate Card" sheetId="28" r:id="rId7"/>
  </sheets>
  <definedNames>
    <definedName name="COLA">#REF!</definedName>
    <definedName name="Danger">#REF!</definedName>
    <definedName name="DepE1">#REF!</definedName>
    <definedName name="DepE2">#REF!</definedName>
    <definedName name="DepE3">#REF!</definedName>
    <definedName name="DepE4">#REF!</definedName>
    <definedName name="DepE5">#REF!</definedName>
    <definedName name="Dfringe">#REF!</definedName>
    <definedName name="DWfringe">#REF!</definedName>
    <definedName name="Exch1">#REF!</definedName>
    <definedName name="Exch2">#REF!</definedName>
    <definedName name="Exch3">#REF!</definedName>
    <definedName name="Expat1">#REF!</definedName>
    <definedName name="Expat2">#REF!</definedName>
    <definedName name="Expat3">#REF!</definedName>
    <definedName name="Expat4">#REF!</definedName>
    <definedName name="Expat5">#REF!</definedName>
    <definedName name="FamE1">#REF!</definedName>
    <definedName name="FamE2">#REF!</definedName>
    <definedName name="FamE3">#REF!</definedName>
    <definedName name="FamE4">#REF!</definedName>
    <definedName name="FamE5">#REF!</definedName>
    <definedName name="FieldInfl">#REF!</definedName>
    <definedName name="FieldLabor">#REF!</definedName>
    <definedName name="Indirect">#REF!</definedName>
    <definedName name="Infla">#REF!</definedName>
    <definedName name="Lfringe">#REF!</definedName>
    <definedName name="NICRA">#REF!</definedName>
    <definedName name="Perbonus">#REF!</definedName>
    <definedName name="PostDiff">#REF!</definedName>
    <definedName name="_xlnm.Print_Area" localSheetId="3">'3. Lead NPAC'!$A$1:$J$75</definedName>
    <definedName name="_xlnm.Print_Area" localSheetId="5">'5. Partner NPAC'!$A$1:$J$75</definedName>
    <definedName name="Prorate">#REF!</definedName>
    <definedName name="SalE1">#REF!</definedName>
    <definedName name="SalE2">#REF!</definedName>
    <definedName name="SalE3">#REF!</definedName>
    <definedName name="SalE4">#REF!</definedName>
    <definedName name="SalE5">#REF!</definedName>
    <definedName name="SalInc">#REF!</definedName>
    <definedName name="USInfl">#REF!</definedName>
    <definedName name="USLabor">#REF!</definedName>
    <definedName name="Wfringe">#REF!</definedName>
    <definedName name="YearMF">#REF!</definedName>
    <definedName name="YearPTO">#REF!</definedName>
    <definedName name="YearTotal">#REF!</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8" i="31" l="1"/>
  <c r="O39" i="31"/>
  <c r="O28" i="31"/>
  <c r="O18" i="31"/>
  <c r="L67" i="31"/>
  <c r="O67" i="31" s="1"/>
  <c r="L68" i="31"/>
  <c r="O68" i="31" s="1"/>
  <c r="L69" i="31"/>
  <c r="O69" i="31" s="1"/>
  <c r="L58" i="31"/>
  <c r="L59" i="31"/>
  <c r="O59" i="31" s="1"/>
  <c r="L60" i="31"/>
  <c r="O60" i="31" s="1"/>
  <c r="L39" i="31"/>
  <c r="L40" i="31"/>
  <c r="O40" i="31" s="1"/>
  <c r="L41" i="31"/>
  <c r="O41" i="31" s="1"/>
  <c r="L42" i="31"/>
  <c r="O42" i="31" s="1"/>
  <c r="L43" i="31"/>
  <c r="O43" i="31" s="1"/>
  <c r="L44" i="31"/>
  <c r="O44" i="31" s="1"/>
  <c r="L45" i="31"/>
  <c r="O45" i="31" s="1"/>
  <c r="L46" i="31"/>
  <c r="O46" i="31" s="1"/>
  <c r="L27" i="31"/>
  <c r="O27" i="31" s="1"/>
  <c r="L28" i="31"/>
  <c r="L29" i="31"/>
  <c r="O29" i="31" s="1"/>
  <c r="L30" i="31"/>
  <c r="O30" i="31" s="1"/>
  <c r="L18" i="31"/>
  <c r="L19" i="31"/>
  <c r="O19" i="31" s="1"/>
  <c r="L20" i="31"/>
  <c r="O20" i="31" s="1"/>
  <c r="L21" i="31"/>
  <c r="O21" i="31" s="1"/>
  <c r="L22" i="31"/>
  <c r="O22" i="31" s="1"/>
  <c r="L23" i="31"/>
  <c r="O23" i="31" s="1"/>
  <c r="L24" i="31"/>
  <c r="O24" i="31" s="1"/>
  <c r="I67" i="31"/>
  <c r="I68" i="31"/>
  <c r="I69" i="31"/>
  <c r="I58" i="31"/>
  <c r="I59" i="31"/>
  <c r="I60" i="31"/>
  <c r="I39" i="31"/>
  <c r="I40" i="31"/>
  <c r="I41" i="31"/>
  <c r="I42" i="31"/>
  <c r="I43" i="31"/>
  <c r="I44" i="31"/>
  <c r="I45" i="31"/>
  <c r="I46" i="31"/>
  <c r="I27" i="31"/>
  <c r="I28" i="31"/>
  <c r="I29" i="31"/>
  <c r="I30" i="31"/>
  <c r="I18" i="31"/>
  <c r="I19" i="31"/>
  <c r="I20" i="31"/>
  <c r="I21" i="31"/>
  <c r="I22" i="31"/>
  <c r="I23" i="31"/>
  <c r="I24" i="31"/>
  <c r="I67" i="22"/>
  <c r="L67" i="22"/>
  <c r="O67" i="22" s="1"/>
  <c r="L68" i="22"/>
  <c r="O68" i="22" s="1"/>
  <c r="L69" i="22"/>
  <c r="O69" i="22" s="1"/>
  <c r="I68" i="22"/>
  <c r="I69" i="22"/>
  <c r="O58" i="22"/>
  <c r="O59" i="22"/>
  <c r="O60" i="22"/>
  <c r="L58" i="22"/>
  <c r="L59" i="22"/>
  <c r="L60" i="22"/>
  <c r="I58" i="22"/>
  <c r="I59" i="22"/>
  <c r="I60" i="22"/>
  <c r="O43" i="22"/>
  <c r="O44" i="22"/>
  <c r="O45" i="22"/>
  <c r="O46" i="22"/>
  <c r="L39" i="22"/>
  <c r="O39" i="22" s="1"/>
  <c r="L40" i="22"/>
  <c r="O40" i="22" s="1"/>
  <c r="L41" i="22"/>
  <c r="O41" i="22" s="1"/>
  <c r="L42" i="22"/>
  <c r="O42" i="22" s="1"/>
  <c r="L43" i="22"/>
  <c r="L44" i="22"/>
  <c r="L45" i="22"/>
  <c r="L46" i="22"/>
  <c r="I40" i="22"/>
  <c r="I41" i="22"/>
  <c r="I42" i="22"/>
  <c r="I43" i="22"/>
  <c r="I44" i="22"/>
  <c r="I45" i="22"/>
  <c r="I46" i="22"/>
  <c r="I39" i="22"/>
  <c r="O27" i="22"/>
  <c r="O28" i="22"/>
  <c r="O29" i="22"/>
  <c r="O30" i="22"/>
  <c r="O18" i="22"/>
  <c r="O19" i="22"/>
  <c r="O20" i="22"/>
  <c r="O21" i="22"/>
  <c r="O22" i="22"/>
  <c r="O23" i="22"/>
  <c r="O24" i="22"/>
  <c r="L27" i="22"/>
  <c r="L28" i="22"/>
  <c r="L29" i="22"/>
  <c r="L30" i="22"/>
  <c r="L18" i="22"/>
  <c r="L19" i="22"/>
  <c r="L20" i="22"/>
  <c r="L21" i="22"/>
  <c r="L22" i="22"/>
  <c r="L23" i="22"/>
  <c r="L24" i="22"/>
  <c r="I19" i="22"/>
  <c r="I20" i="22"/>
  <c r="I21" i="22"/>
  <c r="I22" i="22"/>
  <c r="I23" i="22"/>
  <c r="I24" i="22"/>
  <c r="I27" i="22"/>
  <c r="I28" i="22"/>
  <c r="I29" i="22"/>
  <c r="I30" i="22"/>
  <c r="I18" i="22"/>
  <c r="E95" i="22"/>
  <c r="G82" i="22"/>
  <c r="G72" i="22"/>
  <c r="G62" i="22"/>
  <c r="G48" i="22"/>
  <c r="R32" i="22"/>
  <c r="G32" i="22"/>
  <c r="O84" i="31" l="1"/>
  <c r="L84" i="31"/>
  <c r="I84" i="31"/>
  <c r="F84" i="31"/>
  <c r="D58" i="32"/>
  <c r="C58" i="32"/>
  <c r="E58" i="32" s="1"/>
  <c r="B58" i="32"/>
  <c r="D37" i="32"/>
  <c r="C37" i="32"/>
  <c r="B37" i="32"/>
  <c r="D33" i="32"/>
  <c r="D34" i="32" s="1"/>
  <c r="C33" i="32"/>
  <c r="C34" i="32" s="1"/>
  <c r="F32" i="32"/>
  <c r="D32" i="32"/>
  <c r="C32" i="32"/>
  <c r="B32" i="32"/>
  <c r="B33" i="32" s="1"/>
  <c r="B34" i="32" s="1"/>
  <c r="F31" i="32"/>
  <c r="E31" i="32"/>
  <c r="G31" i="32" s="1"/>
  <c r="D31" i="32"/>
  <c r="C31" i="32"/>
  <c r="B31" i="32"/>
  <c r="A31" i="32"/>
  <c r="F30" i="32"/>
  <c r="F33" i="32" s="1"/>
  <c r="E30" i="32"/>
  <c r="G30" i="32" s="1"/>
  <c r="D30" i="32"/>
  <c r="C30" i="32"/>
  <c r="B30" i="32"/>
  <c r="E27" i="32"/>
  <c r="G27" i="32" s="1"/>
  <c r="E26" i="32"/>
  <c r="G26" i="32" s="1"/>
  <c r="A26" i="32"/>
  <c r="E25" i="32"/>
  <c r="G25" i="32" s="1"/>
  <c r="G22" i="32"/>
  <c r="E22" i="32"/>
  <c r="A22" i="32"/>
  <c r="A32" i="32" s="1"/>
  <c r="E21" i="32"/>
  <c r="G21" i="32" s="1"/>
  <c r="A21" i="32"/>
  <c r="E20" i="32"/>
  <c r="G20" i="32" s="1"/>
  <c r="A20" i="32"/>
  <c r="A30" i="32" s="1"/>
  <c r="F15" i="32"/>
  <c r="D15" i="32"/>
  <c r="C15" i="32"/>
  <c r="B15" i="32"/>
  <c r="E14" i="32"/>
  <c r="G14" i="32" s="1"/>
  <c r="E13" i="32"/>
  <c r="G13" i="32" s="1"/>
  <c r="E12" i="32"/>
  <c r="G12" i="32" s="1"/>
  <c r="E10" i="32"/>
  <c r="E15" i="32" s="1"/>
  <c r="R72" i="31"/>
  <c r="G69" i="31"/>
  <c r="G68" i="31"/>
  <c r="G72" i="31" s="1"/>
  <c r="G67" i="31"/>
  <c r="R62" i="31"/>
  <c r="P60" i="31"/>
  <c r="G60" i="31"/>
  <c r="J59" i="31"/>
  <c r="G59" i="31"/>
  <c r="G58" i="31"/>
  <c r="G62" i="31" s="1"/>
  <c r="R48" i="31"/>
  <c r="J46" i="31"/>
  <c r="G46" i="31"/>
  <c r="G45" i="31"/>
  <c r="G44" i="31"/>
  <c r="G43" i="31"/>
  <c r="J42" i="31"/>
  <c r="G42" i="31"/>
  <c r="J41" i="31"/>
  <c r="G41" i="31"/>
  <c r="J40" i="31"/>
  <c r="G40" i="31"/>
  <c r="P39" i="31"/>
  <c r="G39" i="31"/>
  <c r="R32" i="31"/>
  <c r="J30" i="31"/>
  <c r="G30" i="31"/>
  <c r="G29" i="31"/>
  <c r="J28" i="31"/>
  <c r="G28" i="31"/>
  <c r="J27" i="31"/>
  <c r="G27" i="31"/>
  <c r="J24" i="31"/>
  <c r="G24" i="31"/>
  <c r="P23" i="31"/>
  <c r="J23" i="31"/>
  <c r="G23" i="31"/>
  <c r="J22" i="31"/>
  <c r="G22" i="31"/>
  <c r="G21" i="31"/>
  <c r="G20" i="31"/>
  <c r="G19" i="31"/>
  <c r="G18" i="31"/>
  <c r="R84" i="22"/>
  <c r="G84" i="22"/>
  <c r="Q82" i="22"/>
  <c r="R82" i="22"/>
  <c r="J82" i="22"/>
  <c r="M82" i="22"/>
  <c r="P82" i="22"/>
  <c r="R72" i="22"/>
  <c r="R62" i="22"/>
  <c r="R48" i="22"/>
  <c r="O95" i="22"/>
  <c r="L95" i="22"/>
  <c r="I95" i="22"/>
  <c r="F95" i="22"/>
  <c r="E32" i="27"/>
  <c r="R74" i="31" l="1"/>
  <c r="A25" i="32"/>
  <c r="G10" i="32"/>
  <c r="G15" i="32" s="1"/>
  <c r="E32" i="32"/>
  <c r="G32" i="32" s="1"/>
  <c r="G33" i="32" s="1"/>
  <c r="G34" i="32" s="1"/>
  <c r="A27" i="32"/>
  <c r="J39" i="31"/>
  <c r="P59" i="31"/>
  <c r="M22" i="31"/>
  <c r="P40" i="31"/>
  <c r="J21" i="31"/>
  <c r="P21" i="31"/>
  <c r="M21" i="31"/>
  <c r="M20" i="31"/>
  <c r="P20" i="31"/>
  <c r="P58" i="31"/>
  <c r="M58" i="31"/>
  <c r="J20" i="31"/>
  <c r="M39" i="31"/>
  <c r="Q39" i="31" s="1"/>
  <c r="P41" i="31"/>
  <c r="J58" i="31"/>
  <c r="G32" i="31"/>
  <c r="J60" i="31"/>
  <c r="G48" i="31"/>
  <c r="G74" i="31" s="1"/>
  <c r="E84" i="31" s="1"/>
  <c r="G84" i="31" s="1"/>
  <c r="G86" i="31" s="1"/>
  <c r="G88" i="31" s="1"/>
  <c r="M67" i="31"/>
  <c r="P67" i="31"/>
  <c r="P29" i="31"/>
  <c r="M29" i="31"/>
  <c r="P44" i="31"/>
  <c r="M44" i="31"/>
  <c r="P68" i="31"/>
  <c r="M68" i="31"/>
  <c r="P69" i="31"/>
  <c r="M69" i="31"/>
  <c r="P18" i="31"/>
  <c r="M18" i="31"/>
  <c r="P45" i="31"/>
  <c r="M45" i="31"/>
  <c r="P19" i="31"/>
  <c r="M19" i="31"/>
  <c r="P43" i="31"/>
  <c r="M43" i="31"/>
  <c r="J67" i="31"/>
  <c r="J72" i="31" s="1"/>
  <c r="M23" i="31"/>
  <c r="Q23" i="31" s="1"/>
  <c r="S23" i="31" s="1"/>
  <c r="J18" i="31"/>
  <c r="J44" i="31"/>
  <c r="J69" i="31"/>
  <c r="J19" i="31"/>
  <c r="J29" i="31"/>
  <c r="J45" i="31"/>
  <c r="M41" i="31"/>
  <c r="M60" i="31"/>
  <c r="J68" i="31"/>
  <c r="M40" i="31"/>
  <c r="J43" i="31"/>
  <c r="J60" i="22"/>
  <c r="G60" i="22"/>
  <c r="G59" i="22"/>
  <c r="P58" i="22"/>
  <c r="G58" i="22"/>
  <c r="Q40" i="31" l="1"/>
  <c r="S40" i="31" s="1"/>
  <c r="Q41" i="31"/>
  <c r="S41" i="31" s="1"/>
  <c r="J62" i="31"/>
  <c r="M59" i="31"/>
  <c r="Q59" i="31" s="1"/>
  <c r="S59" i="31" s="1"/>
  <c r="P62" i="31"/>
  <c r="Q20" i="31"/>
  <c r="S20" i="31" s="1"/>
  <c r="M72" i="31"/>
  <c r="P22" i="31"/>
  <c r="Q22" i="31" s="1"/>
  <c r="S22" i="31" s="1"/>
  <c r="Q58" i="31"/>
  <c r="S58" i="31" s="1"/>
  <c r="M62" i="31"/>
  <c r="E33" i="32"/>
  <c r="E34" i="32" s="1"/>
  <c r="M46" i="31"/>
  <c r="P46" i="31"/>
  <c r="Q21" i="31"/>
  <c r="S21" i="31" s="1"/>
  <c r="J48" i="31"/>
  <c r="Q60" i="31"/>
  <c r="S60" i="31" s="1"/>
  <c r="M30" i="31"/>
  <c r="P30" i="31"/>
  <c r="Q19" i="31"/>
  <c r="S19" i="31" s="1"/>
  <c r="Q44" i="31"/>
  <c r="S44" i="31" s="1"/>
  <c r="M24" i="31"/>
  <c r="P24" i="31"/>
  <c r="P28" i="31"/>
  <c r="M28" i="31"/>
  <c r="P27" i="31"/>
  <c r="M27" i="31"/>
  <c r="Q68" i="31"/>
  <c r="S68" i="31" s="1"/>
  <c r="Q18" i="31"/>
  <c r="Q29" i="31"/>
  <c r="S29" i="31" s="1"/>
  <c r="J32" i="31"/>
  <c r="Q69" i="31"/>
  <c r="S69" i="31" s="1"/>
  <c r="Q43" i="31"/>
  <c r="S43" i="31" s="1"/>
  <c r="M42" i="31"/>
  <c r="M48" i="31" s="1"/>
  <c r="P42" i="31"/>
  <c r="Q45" i="31"/>
  <c r="S45" i="31" s="1"/>
  <c r="S39" i="31"/>
  <c r="Q67" i="31"/>
  <c r="P72" i="31"/>
  <c r="J58" i="22"/>
  <c r="J59" i="22"/>
  <c r="M59" i="22"/>
  <c r="P59" i="22"/>
  <c r="M58" i="22"/>
  <c r="Q24" i="31" l="1"/>
  <c r="S24" i="31" s="1"/>
  <c r="Q72" i="31"/>
  <c r="Q30" i="31"/>
  <c r="S30" i="31" s="1"/>
  <c r="Q62" i="31"/>
  <c r="M32" i="31"/>
  <c r="M74" i="31" s="1"/>
  <c r="J74" i="31"/>
  <c r="Q46" i="31"/>
  <c r="S46" i="31" s="1"/>
  <c r="T62" i="31"/>
  <c r="S62" i="31"/>
  <c r="S72" i="31" s="1"/>
  <c r="S18" i="31"/>
  <c r="P32" i="31"/>
  <c r="Q28" i="31"/>
  <c r="S28" i="31" s="1"/>
  <c r="Q27" i="31"/>
  <c r="S27" i="31" s="1"/>
  <c r="Q42" i="31"/>
  <c r="P48" i="31"/>
  <c r="S67" i="31"/>
  <c r="Q58" i="22"/>
  <c r="J62" i="22"/>
  <c r="Q59" i="22"/>
  <c r="S59" i="22" s="1"/>
  <c r="P60" i="22"/>
  <c r="P62" i="22" s="1"/>
  <c r="M60" i="22"/>
  <c r="M62" i="22"/>
  <c r="S58" i="22" l="1"/>
  <c r="H84" i="31"/>
  <c r="J84" i="31" s="1"/>
  <c r="J86" i="31" s="1"/>
  <c r="J88" i="31" s="1"/>
  <c r="K84" i="31"/>
  <c r="M84" i="31" s="1"/>
  <c r="M86" i="31" s="1"/>
  <c r="M88" i="31" s="1"/>
  <c r="P74" i="31"/>
  <c r="S42" i="31"/>
  <c r="S48" i="31" s="1"/>
  <c r="Q48" i="31"/>
  <c r="T48" i="31" s="1"/>
  <c r="Q32" i="31"/>
  <c r="T32" i="31" s="1"/>
  <c r="S32" i="31"/>
  <c r="Q60" i="22"/>
  <c r="Q62" i="22" s="1"/>
  <c r="S74" i="31" l="1"/>
  <c r="N84" i="31"/>
  <c r="P84" i="31" s="1"/>
  <c r="Q84" i="31" s="1"/>
  <c r="Q86" i="31" s="1"/>
  <c r="S60" i="22"/>
  <c r="S62" i="22" s="1"/>
  <c r="T62" i="22"/>
  <c r="P86" i="31" l="1"/>
  <c r="P88" i="31" s="1"/>
  <c r="R84" i="31"/>
  <c r="R86" i="31" s="1"/>
  <c r="R88" i="31" s="1"/>
  <c r="T86" i="31" l="1"/>
  <c r="S84" i="31"/>
  <c r="S86" i="31" s="1"/>
  <c r="S88" i="31" s="1"/>
  <c r="R89" i="31" s="1"/>
  <c r="D14" i="29" l="1"/>
  <c r="C14" i="29"/>
  <c r="D58" i="27" l="1"/>
  <c r="C58" i="27"/>
  <c r="B58" i="27"/>
  <c r="E58" i="27" s="1"/>
  <c r="D37" i="27"/>
  <c r="C37" i="27"/>
  <c r="B37" i="27"/>
  <c r="F32" i="27"/>
  <c r="D32" i="27"/>
  <c r="C32" i="27"/>
  <c r="B32" i="27"/>
  <c r="G32" i="27" s="1"/>
  <c r="F31" i="27"/>
  <c r="D31" i="27"/>
  <c r="C31" i="27"/>
  <c r="B31" i="27"/>
  <c r="E31" i="27" s="1"/>
  <c r="G31" i="27" s="1"/>
  <c r="F30" i="27"/>
  <c r="F33" i="27" s="1"/>
  <c r="D30" i="27"/>
  <c r="C30" i="27"/>
  <c r="B30" i="27"/>
  <c r="E27" i="27"/>
  <c r="G27" i="27" s="1"/>
  <c r="E26" i="27"/>
  <c r="G26" i="27" s="1"/>
  <c r="E25" i="27"/>
  <c r="G25" i="27" s="1"/>
  <c r="E22" i="27"/>
  <c r="G22" i="27" s="1"/>
  <c r="A22" i="27"/>
  <c r="A27" i="27" s="1"/>
  <c r="E21" i="27"/>
  <c r="G21" i="27" s="1"/>
  <c r="A21" i="27"/>
  <c r="A26" i="27" s="1"/>
  <c r="E20" i="27"/>
  <c r="G20" i="27" s="1"/>
  <c r="A20" i="27"/>
  <c r="A30" i="27" s="1"/>
  <c r="F15" i="27"/>
  <c r="D15" i="27"/>
  <c r="C15" i="27"/>
  <c r="B15" i="27"/>
  <c r="E14" i="27"/>
  <c r="G14" i="27" s="1"/>
  <c r="E13" i="27"/>
  <c r="G13" i="27" s="1"/>
  <c r="E12" i="27"/>
  <c r="G12" i="27" s="1"/>
  <c r="E10" i="27"/>
  <c r="E30" i="27" l="1"/>
  <c r="E15" i="27"/>
  <c r="D33" i="27"/>
  <c r="D34" i="27" s="1"/>
  <c r="B33" i="27"/>
  <c r="B34" i="27" s="1"/>
  <c r="A32" i="27"/>
  <c r="A31" i="27"/>
  <c r="C33" i="27"/>
  <c r="C34" i="27" s="1"/>
  <c r="G30" i="27"/>
  <c r="G33" i="27" s="1"/>
  <c r="G34" i="27" s="1"/>
  <c r="E33" i="27"/>
  <c r="E34" i="27" s="1"/>
  <c r="G10" i="27"/>
  <c r="G15" i="27" s="1"/>
  <c r="A25" i="27"/>
  <c r="J30" i="22"/>
  <c r="G27" i="22"/>
  <c r="J20" i="22"/>
  <c r="G22" i="22"/>
  <c r="G24" i="22"/>
  <c r="G18" i="22"/>
  <c r="G30" i="22" l="1"/>
  <c r="G29" i="22"/>
  <c r="G19" i="22"/>
  <c r="G21" i="22"/>
  <c r="G20" i="22"/>
  <c r="G23" i="22"/>
  <c r="G28" i="22"/>
  <c r="M23" i="22"/>
  <c r="J23" i="22"/>
  <c r="J19" i="22"/>
  <c r="J29" i="22"/>
  <c r="J28" i="22"/>
  <c r="J21" i="22"/>
  <c r="P23" i="22" l="1"/>
  <c r="Q23" i="22" s="1"/>
  <c r="S23" i="22" s="1"/>
  <c r="J22" i="22"/>
  <c r="J24" i="22"/>
  <c r="J27" i="22"/>
  <c r="M21" i="22"/>
  <c r="P21" i="22"/>
  <c r="M28" i="22"/>
  <c r="P28" i="22"/>
  <c r="M30" i="22"/>
  <c r="P30" i="22"/>
  <c r="M19" i="22"/>
  <c r="P19" i="22"/>
  <c r="M20" i="22"/>
  <c r="P20" i="22"/>
  <c r="M29" i="22"/>
  <c r="P29" i="22"/>
  <c r="J18" i="22"/>
  <c r="J32" i="22" s="1"/>
  <c r="Q29" i="22" l="1"/>
  <c r="S29" i="22" s="1"/>
  <c r="Q30" i="22"/>
  <c r="S30" i="22" s="1"/>
  <c r="Q19" i="22"/>
  <c r="S19" i="22" s="1"/>
  <c r="Q20" i="22"/>
  <c r="S20" i="22" s="1"/>
  <c r="Q28" i="22"/>
  <c r="S28" i="22" s="1"/>
  <c r="Q21" i="22"/>
  <c r="S21" i="22" s="1"/>
  <c r="P24" i="22"/>
  <c r="M24" i="22"/>
  <c r="P22" i="22"/>
  <c r="M22" i="22"/>
  <c r="P27" i="22"/>
  <c r="M27" i="22"/>
  <c r="M18" i="22"/>
  <c r="P18" i="22"/>
  <c r="P32" i="22" l="1"/>
  <c r="Q22" i="22"/>
  <c r="S22" i="22" s="1"/>
  <c r="Q24" i="22"/>
  <c r="S24" i="22" s="1"/>
  <c r="Q27" i="22"/>
  <c r="S27" i="22" s="1"/>
  <c r="Q18" i="22"/>
  <c r="Q32" i="22" s="1"/>
  <c r="M32" i="22"/>
  <c r="S18" i="22" l="1"/>
  <c r="S32" i="22" s="1"/>
  <c r="P68" i="22"/>
  <c r="G39" i="22" l="1"/>
  <c r="G40" i="22"/>
  <c r="G41" i="22"/>
  <c r="G68" i="22"/>
  <c r="G44" i="22"/>
  <c r="G69" i="22"/>
  <c r="J68" i="22"/>
  <c r="M68" i="22"/>
  <c r="G67" i="22"/>
  <c r="Q68" i="22" l="1"/>
  <c r="S68" i="22" s="1"/>
  <c r="J41" i="22"/>
  <c r="J40" i="22"/>
  <c r="J39" i="22"/>
  <c r="J44" i="22"/>
  <c r="J69" i="22"/>
  <c r="J67" i="22"/>
  <c r="P39" i="22" l="1"/>
  <c r="M39" i="22"/>
  <c r="P41" i="22"/>
  <c r="M41" i="22"/>
  <c r="P40" i="22"/>
  <c r="M40" i="22"/>
  <c r="P43" i="22"/>
  <c r="P42" i="22"/>
  <c r="P46" i="22"/>
  <c r="P44" i="22"/>
  <c r="M44" i="22"/>
  <c r="P45" i="22"/>
  <c r="P69" i="22"/>
  <c r="M69" i="22"/>
  <c r="P67" i="22"/>
  <c r="P72" i="22" s="1"/>
  <c r="M67" i="22"/>
  <c r="M72" i="22" s="1"/>
  <c r="P48" i="22" l="1"/>
  <c r="P84" i="22" s="1"/>
  <c r="N95" i="22" s="1"/>
  <c r="Q44" i="22"/>
  <c r="S44" i="22" s="1"/>
  <c r="Q40" i="22"/>
  <c r="S40" i="22" s="1"/>
  <c r="Q67" i="22"/>
  <c r="Q69" i="22"/>
  <c r="S69" i="22" s="1"/>
  <c r="Q41" i="22"/>
  <c r="S41" i="22" s="1"/>
  <c r="Q39" i="22"/>
  <c r="M46" i="22"/>
  <c r="J46" i="22"/>
  <c r="G46" i="22"/>
  <c r="M45" i="22"/>
  <c r="J45" i="22"/>
  <c r="G45" i="22"/>
  <c r="M43" i="22"/>
  <c r="J43" i="22"/>
  <c r="G43" i="22"/>
  <c r="G42" i="22"/>
  <c r="S67" i="22" l="1"/>
  <c r="S72" i="22" s="1"/>
  <c r="S82" i="22" s="1"/>
  <c r="Q72" i="22"/>
  <c r="S39" i="22"/>
  <c r="Q46" i="22"/>
  <c r="S46" i="22" s="1"/>
  <c r="Q45" i="22"/>
  <c r="S45" i="22" s="1"/>
  <c r="Q43" i="22"/>
  <c r="S43" i="22" s="1"/>
  <c r="M42" i="22"/>
  <c r="J42" i="22"/>
  <c r="J48" i="22" s="1"/>
  <c r="Q42" i="22" l="1"/>
  <c r="S42" i="22" l="1"/>
  <c r="Q48" i="22"/>
  <c r="Q84" i="22" s="1"/>
  <c r="M48" i="22"/>
  <c r="M84" i="22" s="1"/>
  <c r="K95" i="22" s="1"/>
  <c r="S48" i="22" l="1"/>
  <c r="S84" i="22" s="1"/>
  <c r="T48" i="22"/>
  <c r="P95" i="22" l="1"/>
  <c r="M95" i="22"/>
  <c r="M97" i="22" s="1"/>
  <c r="M99" i="22" s="1"/>
  <c r="J72" i="22"/>
  <c r="J84" i="22" s="1"/>
  <c r="H95" i="22" s="1"/>
  <c r="P97" i="22" l="1"/>
  <c r="P99" i="22" s="1"/>
  <c r="J95" i="22"/>
  <c r="J97" i="22" s="1"/>
  <c r="J99" i="22" s="1"/>
  <c r="T32" i="22"/>
  <c r="T72" i="22" l="1"/>
  <c r="T82" i="22"/>
  <c r="T84" i="22"/>
  <c r="G95" i="22"/>
  <c r="G97" i="22" s="1"/>
  <c r="Q95" i="22" l="1"/>
  <c r="G99" i="22"/>
  <c r="R95" i="22" l="1"/>
  <c r="R97" i="22" s="1"/>
  <c r="R99" i="22" s="1"/>
  <c r="Q97" i="22"/>
  <c r="T97" i="22" s="1"/>
  <c r="S95" i="22" l="1"/>
  <c r="S97" i="22" s="1"/>
  <c r="S99" i="22" s="1"/>
  <c r="R100" i="22" s="1"/>
  <c r="Q99" i="22"/>
  <c r="C17" i="29" s="1"/>
  <c r="Q100" i="22" l="1"/>
  <c r="T99" i="22"/>
  <c r="T72" i="31"/>
  <c r="Q74" i="31" l="1"/>
  <c r="Q88" i="31" l="1"/>
  <c r="T74" i="31"/>
  <c r="T88" i="31" l="1"/>
  <c r="Q89" i="31"/>
</calcChain>
</file>

<file path=xl/sharedStrings.xml><?xml version="1.0" encoding="utf-8"?>
<sst xmlns="http://schemas.openxmlformats.org/spreadsheetml/2006/main" count="460" uniqueCount="203">
  <si>
    <t>Notes</t>
  </si>
  <si>
    <t xml:space="preserve">Total </t>
  </si>
  <si>
    <t xml:space="preserve">Cost Category </t>
  </si>
  <si>
    <t>Qty</t>
  </si>
  <si>
    <t>Rate</t>
  </si>
  <si>
    <t>i.</t>
  </si>
  <si>
    <t>Staff</t>
  </si>
  <si>
    <t>Title, Name</t>
  </si>
  <si>
    <t xml:space="preserve">ii. </t>
  </si>
  <si>
    <t>Consultants</t>
  </si>
  <si>
    <t>Total Personnel</t>
  </si>
  <si>
    <t xml:space="preserve">Domestic Travel </t>
  </si>
  <si>
    <t>Subsistence</t>
  </si>
  <si>
    <t>Ground Transport</t>
  </si>
  <si>
    <t>Airport Transfers</t>
  </si>
  <si>
    <t>Inoculations</t>
  </si>
  <si>
    <t>Visas, Airport Entry/Exit Fees</t>
  </si>
  <si>
    <t xml:space="preserve">Communications </t>
  </si>
  <si>
    <t>Total Travel and Transportation</t>
  </si>
  <si>
    <t>Total Other Direct Costs</t>
  </si>
  <si>
    <t>Total Direct Costs</t>
  </si>
  <si>
    <t>Total Indirect Costs</t>
  </si>
  <si>
    <t>Grand Total</t>
  </si>
  <si>
    <t>TABLE 1: CLASSIFY NPAC INTO COST CATEGORIES AND DEFINE METHOD FOR SHARING</t>
  </si>
  <si>
    <t>Guidance Notes</t>
  </si>
  <si>
    <t>Type of NPAC</t>
  </si>
  <si>
    <t>Administration expenses</t>
  </si>
  <si>
    <t xml:space="preserve">Support staff costs </t>
  </si>
  <si>
    <t>Governance costs</t>
  </si>
  <si>
    <t>Categories from audited accounts</t>
  </si>
  <si>
    <t>Methodology for sharing NPAC</t>
  </si>
  <si>
    <t>Project Expenditure</t>
  </si>
  <si>
    <t>Basis used in audited accounts and which is consistent with UK SORP accounting guidance or similar approaches for organisations which are not following UK SORP</t>
  </si>
  <si>
    <t>TABLE 2: Calculate 3 year Rolling average of eligible direct costs at the whole organisational level</t>
  </si>
  <si>
    <t>Year 1</t>
  </si>
  <si>
    <t>Year 2</t>
  </si>
  <si>
    <t>Year 3</t>
  </si>
  <si>
    <t>Three year average</t>
  </si>
  <si>
    <t>Exceptional adjustments due to material future changes</t>
  </si>
  <si>
    <t>Adjusted three year average</t>
  </si>
  <si>
    <t>Direct Charitable Costs per Audited Accounts</t>
  </si>
  <si>
    <t>Adjustments (Ineligible direct charitable costs - please specify):</t>
  </si>
  <si>
    <t>Total eligible direct costs</t>
  </si>
  <si>
    <t>TABLE 3: Calculate 3 year Rolling average of Non-Project Attributable Costs at the whole organisational level</t>
  </si>
  <si>
    <t>Indirect Costs</t>
  </si>
  <si>
    <t>Costs per Audited Accounts allocated to Indirect Costs</t>
  </si>
  <si>
    <t>Ineligible costs (please specify in the notes):</t>
  </si>
  <si>
    <t>Eligible NPAC:</t>
  </si>
  <si>
    <t>Historical Indirect Costs</t>
  </si>
  <si>
    <t>Indirect costs as a proportion of direct costs</t>
  </si>
  <si>
    <t>TABLE 4: Breakdown of Eligible ORGANISATIONAL NPAC costs in Year 3 for reference (agrees to Table 3 above)</t>
  </si>
  <si>
    <t>COST DESCRIPTION:</t>
  </si>
  <si>
    <t>Note that the following cost headers are suggested (typical) NPAC costs; they are neither exhaustive nor prescriptive.</t>
  </si>
  <si>
    <t>Rent, rates and utilities</t>
  </si>
  <si>
    <t>Maintenance and repairs</t>
  </si>
  <si>
    <t>Equipment</t>
  </si>
  <si>
    <t>Printing and stationery</t>
  </si>
  <si>
    <t>Cleaning</t>
  </si>
  <si>
    <t>IT costs</t>
  </si>
  <si>
    <t>Bank charges</t>
  </si>
  <si>
    <t>Programme quality support</t>
  </si>
  <si>
    <t>Phones</t>
  </si>
  <si>
    <t>Support staff costs</t>
  </si>
  <si>
    <t>Subscription fees</t>
  </si>
  <si>
    <t>Legal and professional fees</t>
  </si>
  <si>
    <t>Support and review visits and annual conference</t>
  </si>
  <si>
    <t>External audit</t>
  </si>
  <si>
    <t>Internal audit</t>
  </si>
  <si>
    <t>Trustee indemnity insurance</t>
  </si>
  <si>
    <t>Other</t>
  </si>
  <si>
    <t>Total annual NPAC cost</t>
  </si>
  <si>
    <t>NOTES</t>
  </si>
  <si>
    <t xml:space="preserve">Job Family </t>
  </si>
  <si>
    <t>Definition</t>
  </si>
  <si>
    <t>Level*</t>
  </si>
  <si>
    <t>Total Daily Job Family Ceiling Rate**</t>
  </si>
  <si>
    <t>Technical Expert</t>
  </si>
  <si>
    <t xml:space="preserve">This job family covers positions that are recognised subject matter experts who are appropriately qualified in their particular fields of knowledge and hired to provide detailed information and advice to the extended team, in the successful delivery of the programme. They can be short and/or long-term roles. This job family relates to specific technical skills related to individual programme themes, such as advisers, academics, web developers, report authors, etc. </t>
  </si>
  <si>
    <t>Advanced</t>
  </si>
  <si>
    <t xml:space="preserve">Standard </t>
  </si>
  <si>
    <t xml:space="preserve">Entry </t>
  </si>
  <si>
    <t xml:space="preserve">Programme Leadership </t>
  </si>
  <si>
    <t xml:space="preserve">This job family covers positions responsible for leading the whole programme. Responsibilities will include setting up strategic directions to the programme team and interacting with FCDO leads and any identified stakeholder (governments/industry institutions/ministries, etc.). These positions are very often short-term, and typically include positions such as Programme Directors, Partners, CEOs. etc. </t>
  </si>
  <si>
    <t xml:space="preserve">Programme Management </t>
  </si>
  <si>
    <t xml:space="preserve">This job family covers middle-management positions responsible for the execution/delivery of programmes and managing their related teams. The roles require effective co-ordination of the programme's projects and management of their inter-dependencies including Risk/Financial and Contract Management control. It typically includes positions such as Programme Managers (individuals that are responsible for the operational management of the programme, typically using a Project Management methodology), finance managers, office managers to a certain extent and junior/graduate advisers at lower pay scales. These positions are often long-term roles. </t>
  </si>
  <si>
    <t xml:space="preserve">Programme Support and Administration </t>
  </si>
  <si>
    <t xml:space="preserve">This job family covers all positions relating to the programme support and administration. This job family provides administrative support in a variety of office settings (including. "in country" and "back office"). General administrative duties for this job family are often clerical in nature. They gather information, control documents, and maintain records, schedule meetings, prepare necessary materials and compile reports. Duties can also involve computer work i.e., logging data, creating charts, and updating websites. Programme support duties include gathering information from programme team members, reporting, or investigating concerns and performing research. This job family also keep programme plans up to date, allowing programme managers to get a clear view of a programme's current status. Programme assistants also develop methods to coordinate and manage data and reports. These positions are mostly long term and include office support staff. </t>
  </si>
  <si>
    <t>N/A</t>
  </si>
  <si>
    <t xml:space="preserve">Programme Ancillary </t>
  </si>
  <si>
    <t>This job family covers all positions that would not be covered by the Support and Admin job family description, or Support and Admin functions that can be offered at prices below the highest scoring price for the Support and Admin job family.</t>
  </si>
  <si>
    <t>*Level qualifications are applicable to the following Job Families only: Programme Leadership, Programme Management, Technical Expert</t>
  </si>
  <si>
    <t xml:space="preserve">Level </t>
  </si>
  <si>
    <t>Description</t>
  </si>
  <si>
    <t>Minimum Qualifications</t>
  </si>
  <si>
    <t xml:space="preserve">Internationally recognised expert in their field with exceptional knowledge of the subject area and extensive sectoral and/or regional expertise. Will have outstanding capabilities to conceptualise, design, and deliver complex interventions in a timely fashion. </t>
  </si>
  <si>
    <t xml:space="preserve">Minimum 15 years professional experience in relevant technical area </t>
  </si>
  <si>
    <t>Standard</t>
  </si>
  <si>
    <t xml:space="preserve">Exceptional knowledge of the subject area with extensive sectoral and/or regional expertise and proven ability to translate theory into practice. Will have proven capability to undertake team leader functions and provide quality assurance of the work of other team members. </t>
  </si>
  <si>
    <t>Minimum 10 years professional experience in relevant technical area</t>
  </si>
  <si>
    <t>Entry</t>
  </si>
  <si>
    <t xml:space="preserve">Thorough theoretical knowledge of the subject area with proven ability to translate theory into practice. Will have proven capability to provide quality assurance of the work of other team members. Will have recognised, independently verified qualifications i.e., through professional body membership. </t>
  </si>
  <si>
    <t xml:space="preserve">Minimum 5 years professional experience in relevant technical area </t>
  </si>
  <si>
    <t>Level</t>
  </si>
  <si>
    <t>Expenses rates for travel outside the UK</t>
  </si>
  <si>
    <t xml:space="preserve">i. </t>
  </si>
  <si>
    <t>ii.</t>
  </si>
  <si>
    <t>iii.</t>
  </si>
  <si>
    <t>iv.</t>
  </si>
  <si>
    <t>v.</t>
  </si>
  <si>
    <t>vi.</t>
  </si>
  <si>
    <t>vii.</t>
  </si>
  <si>
    <t>viii.</t>
  </si>
  <si>
    <t>Other Direct Cost</t>
  </si>
  <si>
    <t xml:space="preserve">Note that the years below reflect FCDO Fiscal Years which are April 1 - March 31. </t>
  </si>
  <si>
    <t xml:space="preserve">Project Total </t>
  </si>
  <si>
    <t>Activity</t>
  </si>
  <si>
    <t>Total Costs Requested (as %)</t>
  </si>
  <si>
    <t>Total Costs Requested (as GBP)</t>
  </si>
  <si>
    <t>Dec</t>
  </si>
  <si>
    <t>Sept</t>
  </si>
  <si>
    <t>Oct</t>
  </si>
  <si>
    <t>Nov</t>
  </si>
  <si>
    <t>Jan</t>
  </si>
  <si>
    <t>Feb</t>
  </si>
  <si>
    <t>Mar</t>
  </si>
  <si>
    <t>Apr</t>
  </si>
  <si>
    <t>May</t>
  </si>
  <si>
    <t>June</t>
  </si>
  <si>
    <t>July</t>
  </si>
  <si>
    <t>Aug</t>
  </si>
  <si>
    <t>Q4</t>
  </si>
  <si>
    <t>Q3</t>
  </si>
  <si>
    <t>Q2</t>
  </si>
  <si>
    <t>Q1</t>
  </si>
  <si>
    <t xml:space="preserve">GANTT </t>
  </si>
  <si>
    <t>Total Requested RCC Funds</t>
  </si>
  <si>
    <t>Total In-Kind
Funding</t>
  </si>
  <si>
    <t xml:space="preserve">Please explain the purpose of each trip, linking it directly to project activities /outputs. Specify frequency, origin/destination, and duration and highlight any use of virtual alternatives or coordination with other planned travel to avoid unnecssary trips. Please also detail any in-kind contributions, if applicable.  </t>
  </si>
  <si>
    <t>Total</t>
  </si>
  <si>
    <t xml:space="preserve">2. Estimated Costs by Activity and Anticipated Timing </t>
  </si>
  <si>
    <t>Check</t>
  </si>
  <si>
    <t xml:space="preserve">** Total daily rate ceilings assumes salary and fringe benefits only and based on a 220 day work year. The daily rates are ceilings only and should not be considered the base rate for each position. Exceptions for inclusion of rates over the ceiling amounts may be requested on a limited basis and with adequate justification. </t>
  </si>
  <si>
    <t>RCC External Rate Ceilings - Salary + Benefits</t>
  </si>
  <si>
    <t>II. Travel and Transportation</t>
  </si>
  <si>
    <t>IV. Other Direct Costs</t>
  </si>
  <si>
    <t>Application Date:</t>
  </si>
  <si>
    <t>Study Title:</t>
  </si>
  <si>
    <t>Study Code:</t>
  </si>
  <si>
    <t>Organisation:</t>
  </si>
  <si>
    <t>Organisation Type:</t>
  </si>
  <si>
    <t>Exchange Rate Conv Assumption GBP/Local (if applicable)</t>
  </si>
  <si>
    <t>Organisation Documented  NPAC/TRAC Rate</t>
  </si>
  <si>
    <t>Select Type</t>
  </si>
  <si>
    <t xml:space="preserve"> https://www.oanda.com/currency-converter/en/</t>
  </si>
  <si>
    <t>NPAC Budget Template &amp; Guidance</t>
  </si>
  <si>
    <t>TRAC Guidance</t>
  </si>
  <si>
    <t>● Study Title - Please enter the study title as mentioned in the application form.</t>
  </si>
  <si>
    <t>● Study Code - Please enter the study code assigned</t>
  </si>
  <si>
    <t>Tentative Duration (months):</t>
  </si>
  <si>
    <t>I. Personnel (Salary + Fringe Benefits)</t>
  </si>
  <si>
    <t>Partner 1</t>
  </si>
  <si>
    <t xml:space="preserve">International Travel </t>
  </si>
  <si>
    <t>Partner 2</t>
  </si>
  <si>
    <t xml:space="preserve">Please include any other direct costs that is essential for the delivery of the project. Please add in any in-kind amounts, if applicable. Please add lines as necessary. </t>
  </si>
  <si>
    <t>FY 2025</t>
  </si>
  <si>
    <t>FY 2026</t>
  </si>
  <si>
    <t>FY 2027</t>
  </si>
  <si>
    <t>FY 2028</t>
  </si>
  <si>
    <t xml:space="preserve">Travel must follow FCDO rules and regulations. Travel should be in 'standard economy class' only. First and business class travel are not permitted under any circumstances.  Please add in any in-kind amounts, if applicable. Please add lines as necessary.  Subsistence rates for travel outside of the UK can be found here:
</t>
  </si>
  <si>
    <t xml:space="preserve">Equipment </t>
  </si>
  <si>
    <t>All downstream partners must include a detailed budget. Please have downstream partners complete the 'Downstream Partner Budget' tab. Then link the yearly total amounts in the applicable 'total' columns from that tab into this sheet.</t>
  </si>
  <si>
    <t xml:space="preserve">For all equipment please describe each items purpose and necessity for the project. Explain how quantities and unit costs were determined and the value for money they provide. Please also detail any in-kind contributions, if applicable.  </t>
  </si>
  <si>
    <t xml:space="preserve">For all ODCs please describe each items purpose and necessity for the project. Explain how quantities and unit costs were determined and the value for money they provide. Please also detail any in-kind contributions, if applicable.  </t>
  </si>
  <si>
    <t xml:space="preserve">For all subawards, please describe their specific role under the project. </t>
  </si>
  <si>
    <t>NPAC</t>
  </si>
  <si>
    <t>Organisation Location(s):</t>
  </si>
  <si>
    <t>Study Location(s):</t>
  </si>
  <si>
    <t>● Study Location - Please enter the country/ies of research</t>
  </si>
  <si>
    <t>Total Capital Expenditures</t>
  </si>
  <si>
    <t>Total Subawards</t>
  </si>
  <si>
    <r>
      <rPr>
        <b/>
        <sz val="11"/>
        <color theme="1"/>
        <rFont val="Arial"/>
        <family val="2"/>
      </rPr>
      <t>Note</t>
    </r>
    <r>
      <rPr>
        <sz val="11"/>
        <color theme="1"/>
        <rFont val="Arial"/>
        <family val="2"/>
      </rPr>
      <t xml:space="preserve">: These costs should be considered estimates only, flexibility between activities will be allowed during implementation. Deviations of +/- 15% from the proposed estimates will require RCC approval. </t>
    </r>
  </si>
  <si>
    <r>
      <t xml:space="preserve">This tab provides a high-level summary of how requested funds align with project activities and timelines. Please list key activities, estimated costs in GBP, the % of total funds, and the expected time period for each activity by completing the Gantt chart. Costs should be </t>
    </r>
    <r>
      <rPr>
        <b/>
        <u/>
        <sz val="11"/>
        <rFont val="Arial"/>
        <family val="2"/>
      </rPr>
      <t>exclusive</t>
    </r>
    <r>
      <rPr>
        <b/>
        <sz val="11"/>
        <rFont val="Arial"/>
        <family val="2"/>
      </rPr>
      <t xml:space="preserve"> of any in-kind funding. Please add lines as needed. </t>
    </r>
  </si>
  <si>
    <t>III. Capital Expenditures (Equipment)</t>
  </si>
  <si>
    <t>V. Indirect Costs</t>
  </si>
  <si>
    <r>
      <t xml:space="preserve">All organisations </t>
    </r>
    <r>
      <rPr>
        <b/>
        <u/>
        <sz val="10"/>
        <rFont val="Arial"/>
        <family val="2"/>
      </rPr>
      <t>except UK academic institutions</t>
    </r>
    <r>
      <rPr>
        <b/>
        <sz val="10"/>
        <rFont val="Arial"/>
        <family val="2"/>
      </rPr>
      <t xml:space="preserve"> must complete the NPAC tab. Once the NPAC tab is complete, it will automatically populate te applicable NPAC in this sheet. UK academic institutions should use the TRAC methodology to calculate indirect costs and directly enter the TRAC rate in this section. 
Please select from the drop down if your organisation is using NPAC or TRAC. </t>
    </r>
  </si>
  <si>
    <t>VI. Indirect Costs</t>
  </si>
  <si>
    <t>V. Partner Organisations</t>
  </si>
  <si>
    <t xml:space="preserve">4. Partner Detailed Budget </t>
  </si>
  <si>
    <t>5. Partner Organisation NPAC</t>
  </si>
  <si>
    <t>3. Lead Organisation NPAC</t>
  </si>
  <si>
    <t xml:space="preserve">1. Lead Organisation Detailed Budget </t>
  </si>
  <si>
    <r>
      <t xml:space="preserve">All organisations </t>
    </r>
    <r>
      <rPr>
        <b/>
        <u/>
        <sz val="10"/>
        <rFont val="Arial"/>
        <family val="2"/>
      </rPr>
      <t>except UK academic institutions</t>
    </r>
    <r>
      <rPr>
        <b/>
        <sz val="10"/>
        <rFont val="Arial"/>
        <family val="2"/>
      </rPr>
      <t xml:space="preserve"> must complete the NPAC tab. Once the NPAC tab is complete, it will automatically populate te applicable NPAC in this sheet. UK academic institutions should use the TRAC methodology to calculate indirect costs and directly enter the TRAC rate in this section. Note that NPAC/TRAC cannot be applied to any subaward/partner organisation amounts. 
Please select from the drop down if your organisation is using NPAC or TRAC. </t>
    </r>
  </si>
  <si>
    <t xml:space="preserve">Daily rate includes base salary and benefits, no daily rate should exceed the ceiling rate for the applicable year listed in the External Rate Card (see tab). Rates assume a 3% increase each fiscal year. Please separate your orgnisation's staff and directly contracted consultants. If a consultant is to be contracted through an organisation and not directly with the individual, please include them under the 'Partner Organisations' section.
Please also select the appropriate level for each position. Minimum qualifications per level can be found on the External Rate Card tab. Additionally, please add in any in-kind amounts for personnel (as lump sum per position), if applicable. </t>
  </si>
  <si>
    <t xml:space="preserve">Please include any capital expenditures (equipment) that is required for the project. Equipment listed in this section should be valued at a unit cost of £500 or more. Equipment with a unit cost of less than £500 should be listed under 'Other Direct Costs'. No funds may be used to purchase an equipment costing more than £2,000. All assets over £500 will be tracked on an asset register and any durable assets will be (i) transferred upon completion/termination of the project to the RCC or (ii) disposed of in accordance with the recipient's asset disposal policy after receiving approval from RCC.  Please add in any in-kind amounts, if applicable. Please add lines as necessary. </t>
  </si>
  <si>
    <t xml:space="preserve">For each role budgeted please justify the necessity of the position in relation to the proposed objectives/activities, explain the level of effort (LOE) allocated in relation to workload and project activities/phases. Please also demonstrate value for money by showing how the staffing approach maximizes output while avoiding duplication and overstaffing.
Please also detail any personnel in-kind contributions (e.g. approx LOE, role/responsibities), if applicable.  </t>
  </si>
  <si>
    <t xml:space="preserve">Daily rate includes base salary and benefits, no daily rate should exceed the ceiling rate for the applicable year listed in the External Rate Card (see tab). Rates assume a 3% increase each fiscal year. Please separate your orgnisation's staff and directly contracted consultants. 
Please also select the appropriate level for each position. Minimum qualifications per level can be found on the External Rate Card tab. Additionally, please add in any in-kind amounts for personnel (as lump sum per position), if applicable. </t>
  </si>
  <si>
    <t>● Application Date - Please enter the date on which the budget is submitted to the RCC</t>
  </si>
  <si>
    <t>● Organisation - Please enter the legal name of the organisation</t>
  </si>
  <si>
    <t>● Organisation Type: Please select the relevant option from the drop down list: 1. Government  2. Private Foundation  3. Research &amp; Education Institutions  4. NGO  5. International Organisation</t>
  </si>
  <si>
    <t>● Organisation Location - Please enter the location of the grant holding institution</t>
  </si>
  <si>
    <t xml:space="preserve">● Tentative Duration of study - Please enter the duration of the study in months. </t>
  </si>
  <si>
    <t>● Exchange Rate Conv Assumption GBP/Local (if applicable) - Please enter GBP/Local foreign exchange rate assumptions used to translate the budget in local currency to GBP. The OANDA currency converter should be used for conversions -</t>
  </si>
  <si>
    <r>
      <t xml:space="preserve">● Organisation Documented Indirect Cost Rate - Please enter the organisation's indirect cost percentage. If the applicant is a UK HEI they should use their institute's </t>
    </r>
    <r>
      <rPr>
        <b/>
        <sz val="11"/>
        <color rgb="FF000000"/>
        <rFont val="Arial"/>
        <family val="2"/>
      </rPr>
      <t xml:space="preserve">TRAC </t>
    </r>
    <r>
      <rPr>
        <sz val="11"/>
        <color rgb="FF000000"/>
        <rFont val="Arial"/>
        <family val="2"/>
      </rPr>
      <t xml:space="preserve">rate. All other organisations should use their </t>
    </r>
    <r>
      <rPr>
        <b/>
        <sz val="11"/>
        <color rgb="FF000000"/>
        <rFont val="Arial"/>
        <family val="2"/>
      </rPr>
      <t xml:space="preserve">NPAC </t>
    </r>
    <r>
      <rPr>
        <sz val="11"/>
        <color rgb="FF000000"/>
        <rFont val="Arial"/>
        <family val="2"/>
      </rPr>
      <t>rate (and complete the NPAC tab). Further guidance for all rates is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</si>
</sst>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6" formatCode="&quot;£&quot;#,##0;[Red]\-&quot;£&quot;#,##0"/>
    <numFmt numFmtId="41" formatCode="_-* #,##0_-;\-* #,##0_-;_-* &quot;-&quot;_-;_-@_-"/>
    <numFmt numFmtId="164" formatCode="_(&quot;$&quot;* #,##0.00_);_(&quot;$&quot;* \(#,##0.00\);_(&quot;$&quot;* &quot;-&quot;??_);_(@_)"/>
    <numFmt numFmtId="165" formatCode="_(* #,##0.00_);_(* \(#,##0.00\);_(* &quot;-&quot;??_);_(@_)"/>
    <numFmt numFmtId="166" formatCode="0.0%"/>
    <numFmt numFmtId="167" formatCode="&quot;$&quot;#,##0.00"/>
    <numFmt numFmtId="168" formatCode="_(* #,##0_);_(* \(#,##0\);_(* &quot;-&quot;??_);_(@_)"/>
    <numFmt numFmtId="169" formatCode="&quot;$&quot;#,##0"/>
    <numFmt numFmtId="170" formatCode="[$£-809]#,##0"/>
    <numFmt numFmtId="171" formatCode="#,##0_);\(#,##0\);\-_);@"/>
  </numFmts>
  <fonts count="29" x14ac:knownFonts="1">
    <font>
      <sz val="11"/>
      <color theme="1"/>
      <name val="Calibri"/>
      <family val="2"/>
      <scheme val="minor"/>
    </font>
    <font>
      <sz val="11"/>
      <color theme="1"/>
      <name val="Calibri"/>
      <family val="2"/>
      <scheme val="minor"/>
    </font>
    <font>
      <sz val="10"/>
      <name val="Arial"/>
      <family val="2"/>
    </font>
    <font>
      <sz val="10"/>
      <color theme="1"/>
      <name val="Arial"/>
      <family val="2"/>
    </font>
    <font>
      <b/>
      <sz val="10"/>
      <color theme="1"/>
      <name val="Arial"/>
      <family val="2"/>
    </font>
    <font>
      <b/>
      <sz val="10"/>
      <name val="Arial"/>
      <family val="2"/>
    </font>
    <font>
      <b/>
      <sz val="10"/>
      <color rgb="FFFF0000"/>
      <name val="Arial"/>
      <family val="2"/>
    </font>
    <font>
      <sz val="10"/>
      <color rgb="FF000000"/>
      <name val="Arial"/>
      <family val="2"/>
    </font>
    <font>
      <sz val="11"/>
      <color theme="1"/>
      <name val="Arial"/>
      <family val="2"/>
    </font>
    <font>
      <b/>
      <sz val="16"/>
      <color theme="1"/>
      <name val="Arial"/>
      <family val="2"/>
    </font>
    <font>
      <sz val="10"/>
      <color theme="1"/>
      <name val="Calibri"/>
      <family val="2"/>
      <scheme val="minor"/>
    </font>
    <font>
      <b/>
      <sz val="10"/>
      <color theme="1"/>
      <name val="Calibri"/>
      <family val="2"/>
      <scheme val="minor"/>
    </font>
    <font>
      <b/>
      <i/>
      <sz val="10"/>
      <color theme="1"/>
      <name val="Calibri"/>
      <family val="2"/>
      <scheme val="minor"/>
    </font>
    <font>
      <i/>
      <sz val="10"/>
      <color theme="1"/>
      <name val="Calibri"/>
      <family val="2"/>
      <scheme val="minor"/>
    </font>
    <font>
      <u/>
      <sz val="11"/>
      <color theme="10"/>
      <name val="Calibri"/>
      <family val="2"/>
      <scheme val="minor"/>
    </font>
    <font>
      <b/>
      <u/>
      <sz val="11"/>
      <color theme="10"/>
      <name val="Calibri"/>
      <family val="2"/>
      <scheme val="minor"/>
    </font>
    <font>
      <u/>
      <sz val="10"/>
      <color indexed="12"/>
      <name val="Arial"/>
      <family val="2"/>
    </font>
    <font>
      <b/>
      <sz val="11"/>
      <name val="Arial"/>
      <family val="2"/>
    </font>
    <font>
      <sz val="11"/>
      <name val="Arial"/>
      <family val="2"/>
    </font>
    <font>
      <b/>
      <u/>
      <sz val="10"/>
      <name val="Arial"/>
      <family val="2"/>
    </font>
    <font>
      <u/>
      <sz val="11"/>
      <color indexed="12"/>
      <name val="Arial"/>
      <family val="2"/>
    </font>
    <font>
      <sz val="11"/>
      <color rgb="FF000000"/>
      <name val="Arial"/>
      <family val="2"/>
    </font>
    <font>
      <b/>
      <sz val="11"/>
      <color rgb="FF000000"/>
      <name val="Arial"/>
      <family val="2"/>
    </font>
    <font>
      <b/>
      <sz val="11"/>
      <color theme="1"/>
      <name val="Arial"/>
      <family val="2"/>
    </font>
    <font>
      <b/>
      <sz val="11"/>
      <color rgb="FFFF0000"/>
      <name val="Arial"/>
      <family val="2"/>
    </font>
    <font>
      <b/>
      <u/>
      <sz val="11"/>
      <name val="Arial"/>
      <family val="2"/>
    </font>
    <font>
      <b/>
      <i/>
      <sz val="11"/>
      <color theme="1"/>
      <name val="Arial"/>
      <family val="2"/>
    </font>
    <font>
      <i/>
      <sz val="11"/>
      <color theme="1"/>
      <name val="Arial"/>
      <family val="2"/>
    </font>
    <font>
      <sz val="10"/>
      <color theme="1"/>
      <name val="Arial"/>
    </font>
  </fonts>
  <fills count="12">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CCECFF"/>
        <bgColor indexed="64"/>
      </patternFill>
    </fill>
    <fill>
      <patternFill patternType="solid">
        <fgColor theme="7" tint="0.79998168889431442"/>
        <bgColor indexed="64"/>
      </patternFill>
    </fill>
    <fill>
      <patternFill patternType="solid">
        <fgColor rgb="FFD6DCE4"/>
        <bgColor rgb="FF000000"/>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s>
  <borders count="5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Dashed">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s>
  <cellStyleXfs count="13">
    <xf numFmtId="0" fontId="0" fillId="0" borderId="0"/>
    <xf numFmtId="165" fontId="1" fillId="0" borderId="0" applyFont="0" applyFill="0" applyBorder="0" applyAlignment="0" applyProtection="0"/>
    <xf numFmtId="9" fontId="1" fillId="0" borderId="0" applyFont="0" applyFill="0" applyBorder="0" applyAlignment="0" applyProtection="0"/>
    <xf numFmtId="0" fontId="2" fillId="0" borderId="0"/>
    <xf numFmtId="165" fontId="2" fillId="0" borderId="0" applyFont="0" applyFill="0" applyBorder="0" applyAlignment="0" applyProtection="0"/>
    <xf numFmtId="0" fontId="7" fillId="0" borderId="0"/>
    <xf numFmtId="164" fontId="2" fillId="0" borderId="0" applyFont="0" applyFill="0" applyBorder="0" applyAlignment="0" applyProtection="0"/>
    <xf numFmtId="0" fontId="2" fillId="0" borderId="0"/>
    <xf numFmtId="0" fontId="1" fillId="0" borderId="0"/>
    <xf numFmtId="0" fontId="14" fillId="0" borderId="0" applyNumberFormat="0" applyFill="0" applyBorder="0" applyAlignment="0" applyProtection="0"/>
    <xf numFmtId="0" fontId="16" fillId="0" borderId="0" applyNumberFormat="0" applyFill="0" applyBorder="0" applyAlignment="0" applyProtection="0">
      <alignment vertical="top"/>
      <protection locked="0"/>
    </xf>
    <xf numFmtId="9" fontId="2" fillId="0" borderId="0" applyFont="0" applyFill="0" applyBorder="0" applyAlignment="0" applyProtection="0"/>
    <xf numFmtId="0" fontId="7" fillId="0" borderId="0"/>
  </cellStyleXfs>
  <cellXfs count="384">
    <xf numFmtId="0" fontId="0" fillId="0" borderId="0" xfId="0"/>
    <xf numFmtId="0" fontId="3" fillId="0" borderId="0" xfId="0" applyFont="1"/>
    <xf numFmtId="168" fontId="3" fillId="0" borderId="0" xfId="1" applyNumberFormat="1" applyFont="1"/>
    <xf numFmtId="0" fontId="4" fillId="0" borderId="0" xfId="0" applyFont="1"/>
    <xf numFmtId="0" fontId="4" fillId="0" borderId="0" xfId="0" applyFont="1" applyAlignment="1">
      <alignment horizontal="left"/>
    </xf>
    <xf numFmtId="167" fontId="3" fillId="0" borderId="0" xfId="0" applyNumberFormat="1" applyFont="1"/>
    <xf numFmtId="0" fontId="3" fillId="0" borderId="0" xfId="0" applyFont="1" applyAlignment="1">
      <alignment horizontal="left"/>
    </xf>
    <xf numFmtId="0" fontId="3" fillId="0" borderId="0" xfId="0" applyFont="1" applyAlignment="1">
      <alignment vertical="center"/>
    </xf>
    <xf numFmtId="0" fontId="3" fillId="0" borderId="0" xfId="0" applyFont="1" applyAlignment="1">
      <alignment horizontal="center"/>
    </xf>
    <xf numFmtId="0" fontId="3" fillId="0" borderId="0" xfId="0" applyFont="1" applyAlignment="1">
      <alignment horizontal="left" indent="2"/>
    </xf>
    <xf numFmtId="9" fontId="3" fillId="0" borderId="0" xfId="0" applyNumberFormat="1" applyFont="1"/>
    <xf numFmtId="0" fontId="3" fillId="0" borderId="10" xfId="0" applyFont="1" applyBorder="1"/>
    <xf numFmtId="0" fontId="3" fillId="0" borderId="7" xfId="0" applyFont="1" applyBorder="1"/>
    <xf numFmtId="0" fontId="3" fillId="0" borderId="6" xfId="0" applyFont="1" applyBorder="1"/>
    <xf numFmtId="167" fontId="3" fillId="0" borderId="7" xfId="0" applyNumberFormat="1" applyFont="1" applyBorder="1"/>
    <xf numFmtId="0" fontId="4" fillId="0" borderId="2" xfId="0" applyFont="1" applyBorder="1"/>
    <xf numFmtId="0" fontId="2" fillId="0" borderId="8" xfId="3" applyBorder="1"/>
    <xf numFmtId="0" fontId="4" fillId="0" borderId="2" xfId="0" applyFont="1" applyBorder="1" applyAlignment="1">
      <alignment vertical="center"/>
    </xf>
    <xf numFmtId="0" fontId="4" fillId="2" borderId="2" xfId="0" applyFont="1" applyFill="1" applyBorder="1" applyAlignment="1">
      <alignment vertical="center"/>
    </xf>
    <xf numFmtId="0" fontId="3" fillId="0" borderId="7" xfId="0" applyFont="1" applyBorder="1" applyAlignment="1">
      <alignment horizontal="left"/>
    </xf>
    <xf numFmtId="0" fontId="5" fillId="0" borderId="7" xfId="3" applyFont="1" applyBorder="1" applyAlignment="1">
      <alignment horizontal="left"/>
    </xf>
    <xf numFmtId="0" fontId="2" fillId="0" borderId="7" xfId="3" applyBorder="1" applyAlignment="1">
      <alignment horizontal="left"/>
    </xf>
    <xf numFmtId="0" fontId="5" fillId="0" borderId="1" xfId="3" applyFont="1" applyBorder="1" applyAlignment="1">
      <alignment horizontal="left"/>
    </xf>
    <xf numFmtId="0" fontId="2" fillId="0" borderId="7" xfId="3" quotePrefix="1" applyBorder="1" applyAlignment="1">
      <alignment horizontal="left"/>
    </xf>
    <xf numFmtId="0" fontId="5" fillId="0" borderId="1" xfId="3" applyFont="1" applyBorder="1" applyAlignment="1">
      <alignment horizontal="left" vertical="center"/>
    </xf>
    <xf numFmtId="0" fontId="5" fillId="2" borderId="1" xfId="3" applyFont="1" applyFill="1" applyBorder="1" applyAlignment="1">
      <alignment horizontal="left" vertical="center"/>
    </xf>
    <xf numFmtId="0" fontId="2" fillId="0" borderId="7" xfId="3" quotePrefix="1" applyBorder="1" applyAlignment="1">
      <alignment horizontal="right"/>
    </xf>
    <xf numFmtId="0" fontId="2" fillId="0" borderId="0" xfId="0" applyFont="1" applyAlignment="1">
      <alignment horizontal="left" indent="2"/>
    </xf>
    <xf numFmtId="167" fontId="4" fillId="2" borderId="1" xfId="0" applyNumberFormat="1" applyFont="1" applyFill="1" applyBorder="1" applyAlignment="1">
      <alignment vertical="center"/>
    </xf>
    <xf numFmtId="4" fontId="3" fillId="0" borderId="0" xfId="0" applyNumberFormat="1" applyFont="1"/>
    <xf numFmtId="4" fontId="3" fillId="0" borderId="5" xfId="0" applyNumberFormat="1" applyFont="1" applyBorder="1"/>
    <xf numFmtId="167" fontId="3" fillId="0" borderId="4" xfId="0" applyNumberFormat="1" applyFont="1" applyBorder="1"/>
    <xf numFmtId="167" fontId="4" fillId="0" borderId="1" xfId="0" applyNumberFormat="1" applyFont="1" applyBorder="1"/>
    <xf numFmtId="0" fontId="2" fillId="0" borderId="0" xfId="0" applyFont="1" applyAlignment="1">
      <alignment horizontal="left" indent="1"/>
    </xf>
    <xf numFmtId="169" fontId="3" fillId="0" borderId="0" xfId="0" applyNumberFormat="1" applyFont="1"/>
    <xf numFmtId="167" fontId="4" fillId="3" borderId="1" xfId="0" applyNumberFormat="1" applyFont="1" applyFill="1" applyBorder="1"/>
    <xf numFmtId="4" fontId="4" fillId="3" borderId="2" xfId="0" applyNumberFormat="1" applyFont="1" applyFill="1" applyBorder="1"/>
    <xf numFmtId="0" fontId="4" fillId="3" borderId="3" xfId="0" applyFont="1" applyFill="1" applyBorder="1"/>
    <xf numFmtId="169" fontId="3" fillId="0" borderId="6" xfId="0" applyNumberFormat="1" applyFont="1" applyBorder="1"/>
    <xf numFmtId="169" fontId="3" fillId="0" borderId="8" xfId="0" applyNumberFormat="1" applyFont="1" applyBorder="1"/>
    <xf numFmtId="3" fontId="3" fillId="0" borderId="0" xfId="0" applyNumberFormat="1" applyFont="1"/>
    <xf numFmtId="169" fontId="2" fillId="0" borderId="8" xfId="3" applyNumberFormat="1" applyBorder="1"/>
    <xf numFmtId="167" fontId="3" fillId="0" borderId="7" xfId="1" applyNumberFormat="1" applyFont="1" applyFill="1" applyBorder="1"/>
    <xf numFmtId="0" fontId="3" fillId="0" borderId="7" xfId="0" applyFont="1" applyBorder="1" applyAlignment="1">
      <alignment horizontal="right"/>
    </xf>
    <xf numFmtId="0" fontId="3" fillId="0" borderId="7" xfId="1" applyNumberFormat="1" applyFont="1" applyFill="1" applyBorder="1"/>
    <xf numFmtId="0" fontId="3" fillId="0" borderId="7" xfId="1" applyNumberFormat="1" applyFont="1" applyFill="1" applyBorder="1" applyAlignment="1" applyProtection="1">
      <alignment wrapText="1"/>
      <protection locked="0"/>
    </xf>
    <xf numFmtId="0" fontId="5" fillId="0" borderId="0" xfId="0" applyFont="1"/>
    <xf numFmtId="0" fontId="4" fillId="0" borderId="0" xfId="0" applyFont="1" applyAlignment="1">
      <alignment vertical="top" wrapText="1"/>
    </xf>
    <xf numFmtId="170" fontId="2" fillId="0" borderId="8" xfId="3" applyNumberFormat="1" applyBorder="1"/>
    <xf numFmtId="170" fontId="4" fillId="0" borderId="3" xfId="0" applyNumberFormat="1" applyFont="1" applyBorder="1"/>
    <xf numFmtId="170" fontId="3" fillId="0" borderId="0" xfId="1" applyNumberFormat="1" applyFont="1" applyBorder="1"/>
    <xf numFmtId="170" fontId="4" fillId="0" borderId="2" xfId="1" applyNumberFormat="1" applyFont="1" applyBorder="1"/>
    <xf numFmtId="170" fontId="3" fillId="0" borderId="8" xfId="0" applyNumberFormat="1" applyFont="1" applyBorder="1"/>
    <xf numFmtId="170" fontId="3" fillId="0" borderId="0" xfId="0" applyNumberFormat="1" applyFont="1"/>
    <xf numFmtId="170" fontId="3" fillId="0" borderId="0" xfId="1" applyNumberFormat="1" applyFont="1" applyFill="1" applyBorder="1" applyAlignment="1" applyProtection="1">
      <alignment wrapText="1"/>
      <protection locked="0"/>
    </xf>
    <xf numFmtId="170" fontId="3" fillId="0" borderId="7" xfId="0" applyNumberFormat="1" applyFont="1" applyBorder="1"/>
    <xf numFmtId="170" fontId="4" fillId="0" borderId="2" xfId="1" applyNumberFormat="1" applyFont="1" applyFill="1" applyBorder="1"/>
    <xf numFmtId="170" fontId="4" fillId="0" borderId="1" xfId="0" applyNumberFormat="1" applyFont="1" applyBorder="1"/>
    <xf numFmtId="170" fontId="4" fillId="0" borderId="2" xfId="1" applyNumberFormat="1" applyFont="1" applyBorder="1" applyAlignment="1">
      <alignment vertical="center"/>
    </xf>
    <xf numFmtId="170" fontId="4" fillId="0" borderId="3" xfId="0" applyNumberFormat="1" applyFont="1" applyBorder="1" applyAlignment="1">
      <alignment vertical="center"/>
    </xf>
    <xf numFmtId="170" fontId="4" fillId="0" borderId="1" xfId="0" applyNumberFormat="1" applyFont="1" applyBorder="1" applyAlignment="1">
      <alignment vertical="center"/>
    </xf>
    <xf numFmtId="170" fontId="4" fillId="2" borderId="2" xfId="1" applyNumberFormat="1" applyFont="1" applyFill="1" applyBorder="1" applyAlignment="1">
      <alignment vertical="center"/>
    </xf>
    <xf numFmtId="170" fontId="4" fillId="2" borderId="3" xfId="0" applyNumberFormat="1" applyFont="1" applyFill="1" applyBorder="1" applyAlignment="1">
      <alignment vertical="center"/>
    </xf>
    <xf numFmtId="170" fontId="3" fillId="0" borderId="0" xfId="0" applyNumberFormat="1" applyFont="1" applyAlignment="1">
      <alignment horizontal="right"/>
    </xf>
    <xf numFmtId="168" fontId="3" fillId="0" borderId="0" xfId="1" applyNumberFormat="1" applyFont="1" applyFill="1"/>
    <xf numFmtId="169" fontId="3" fillId="0" borderId="0" xfId="1" applyNumberFormat="1" applyFont="1" applyFill="1"/>
    <xf numFmtId="169" fontId="9" fillId="0" borderId="0" xfId="0" applyNumberFormat="1" applyFont="1" applyAlignment="1">
      <alignment horizontal="center"/>
    </xf>
    <xf numFmtId="1" fontId="3" fillId="0" borderId="7" xfId="0" applyNumberFormat="1" applyFont="1" applyBorder="1"/>
    <xf numFmtId="170" fontId="6" fillId="0" borderId="0" xfId="0" applyNumberFormat="1" applyFont="1" applyAlignment="1">
      <alignment horizontal="right"/>
    </xf>
    <xf numFmtId="0" fontId="2" fillId="0" borderId="0" xfId="0" applyFont="1" applyAlignment="1">
      <alignment horizontal="left"/>
    </xf>
    <xf numFmtId="0" fontId="2" fillId="0" borderId="0" xfId="0" applyFont="1" applyAlignment="1">
      <alignment horizontal="left" indent="3"/>
    </xf>
    <xf numFmtId="170" fontId="3" fillId="0" borderId="7" xfId="2" applyNumberFormat="1" applyFont="1" applyFill="1" applyBorder="1" applyAlignment="1" applyProtection="1">
      <alignment horizontal="right" wrapText="1"/>
      <protection locked="0"/>
    </xf>
    <xf numFmtId="10" fontId="3" fillId="0" borderId="0" xfId="2" applyNumberFormat="1" applyFont="1" applyBorder="1"/>
    <xf numFmtId="9" fontId="3" fillId="0" borderId="0" xfId="2" applyFont="1"/>
    <xf numFmtId="0" fontId="3" fillId="0" borderId="7" xfId="1" applyNumberFormat="1" applyFont="1" applyFill="1" applyBorder="1" applyAlignment="1">
      <alignment wrapText="1"/>
    </xf>
    <xf numFmtId="169" fontId="3" fillId="0" borderId="7" xfId="0" applyNumberFormat="1" applyFont="1" applyBorder="1"/>
    <xf numFmtId="1" fontId="3" fillId="0" borderId="7" xfId="1" applyNumberFormat="1" applyFont="1" applyFill="1" applyBorder="1" applyAlignment="1">
      <alignment wrapText="1"/>
    </xf>
    <xf numFmtId="0" fontId="10" fillId="0" borderId="0" xfId="0" applyFont="1"/>
    <xf numFmtId="0" fontId="11" fillId="0" borderId="0" xfId="0" applyFont="1"/>
    <xf numFmtId="0" fontId="12" fillId="0" borderId="18" xfId="0" applyFont="1" applyBorder="1" applyAlignment="1">
      <alignment vertical="top"/>
    </xf>
    <xf numFmtId="0" fontId="13" fillId="0" borderId="0" xfId="0" applyFont="1" applyAlignment="1">
      <alignment horizontal="right"/>
    </xf>
    <xf numFmtId="0" fontId="12" fillId="5" borderId="21" xfId="0" applyFont="1" applyFill="1" applyBorder="1" applyAlignment="1">
      <alignment horizontal="left"/>
    </xf>
    <xf numFmtId="0" fontId="12" fillId="5" borderId="14" xfId="0" applyFont="1" applyFill="1" applyBorder="1" applyAlignment="1">
      <alignment horizontal="right" vertical="top" wrapText="1"/>
    </xf>
    <xf numFmtId="0" fontId="12" fillId="5" borderId="22" xfId="0" applyFont="1" applyFill="1" applyBorder="1" applyAlignment="1">
      <alignment horizontal="right"/>
    </xf>
    <xf numFmtId="49" fontId="13" fillId="0" borderId="23" xfId="0" applyNumberFormat="1" applyFont="1" applyBorder="1"/>
    <xf numFmtId="49" fontId="13" fillId="0" borderId="25" xfId="0" applyNumberFormat="1" applyFont="1" applyBorder="1"/>
    <xf numFmtId="171" fontId="10" fillId="0" borderId="12" xfId="0" applyNumberFormat="1" applyFont="1" applyBorder="1"/>
    <xf numFmtId="0" fontId="13" fillId="0" borderId="25" xfId="0" applyFont="1" applyBorder="1" applyAlignment="1">
      <alignment wrapText="1"/>
    </xf>
    <xf numFmtId="0" fontId="13" fillId="0" borderId="27" xfId="0" applyFont="1" applyBorder="1" applyAlignment="1">
      <alignment wrapText="1"/>
    </xf>
    <xf numFmtId="171" fontId="10" fillId="0" borderId="28" xfId="0" applyNumberFormat="1" applyFont="1" applyBorder="1"/>
    <xf numFmtId="41" fontId="10" fillId="0" borderId="29" xfId="0" applyNumberFormat="1" applyFont="1" applyBorder="1"/>
    <xf numFmtId="0" fontId="10" fillId="0" borderId="7" xfId="0" applyFont="1" applyBorder="1"/>
    <xf numFmtId="0" fontId="10" fillId="0" borderId="0" xfId="0" applyFont="1" applyAlignment="1">
      <alignment horizontal="right"/>
    </xf>
    <xf numFmtId="0" fontId="13" fillId="0" borderId="25" xfId="0" applyFont="1" applyBorder="1" applyAlignment="1">
      <alignment horizontal="left"/>
    </xf>
    <xf numFmtId="41" fontId="10" fillId="0" borderId="26" xfId="0" applyNumberFormat="1" applyFont="1" applyBorder="1" applyAlignment="1">
      <alignment wrapText="1"/>
    </xf>
    <xf numFmtId="0" fontId="12" fillId="0" borderId="23" xfId="0" applyFont="1" applyBorder="1" applyAlignment="1">
      <alignment wrapText="1"/>
    </xf>
    <xf numFmtId="171" fontId="11" fillId="0" borderId="11" xfId="0" applyNumberFormat="1" applyFont="1" applyBorder="1"/>
    <xf numFmtId="41" fontId="11" fillId="0" borderId="24" xfId="0" applyNumberFormat="1" applyFont="1" applyBorder="1"/>
    <xf numFmtId="0" fontId="12" fillId="0" borderId="30" xfId="0" applyFont="1" applyBorder="1" applyAlignment="1">
      <alignment wrapText="1"/>
    </xf>
    <xf numFmtId="166" fontId="11" fillId="0" borderId="31" xfId="0" applyNumberFormat="1" applyFont="1" applyBorder="1"/>
    <xf numFmtId="41" fontId="11" fillId="0" borderId="32" xfId="0" applyNumberFormat="1" applyFont="1" applyBorder="1"/>
    <xf numFmtId="0" fontId="12" fillId="0" borderId="0" xfId="0" applyFont="1"/>
    <xf numFmtId="0" fontId="0" fillId="0" borderId="0" xfId="0" applyAlignment="1">
      <alignment horizontal="left"/>
    </xf>
    <xf numFmtId="0" fontId="12" fillId="5" borderId="23" xfId="0" applyFont="1" applyFill="1" applyBorder="1" applyAlignment="1">
      <alignment horizontal="center"/>
    </xf>
    <xf numFmtId="0" fontId="12" fillId="5" borderId="24" xfId="0" applyFont="1" applyFill="1" applyBorder="1" applyAlignment="1">
      <alignment horizontal="center" vertical="top" wrapText="1"/>
    </xf>
    <xf numFmtId="0" fontId="12" fillId="5" borderId="35" xfId="0" applyFont="1" applyFill="1" applyBorder="1" applyAlignment="1">
      <alignment horizontal="center" wrapText="1"/>
    </xf>
    <xf numFmtId="0" fontId="12" fillId="5" borderId="36" xfId="0" applyFont="1" applyFill="1" applyBorder="1" applyAlignment="1">
      <alignment horizontal="center" vertical="top" wrapText="1"/>
    </xf>
    <xf numFmtId="0" fontId="13" fillId="0" borderId="40" xfId="0" applyFont="1" applyBorder="1"/>
    <xf numFmtId="171" fontId="10" fillId="0" borderId="41" xfId="0" applyNumberFormat="1" applyFont="1" applyBorder="1"/>
    <xf numFmtId="171" fontId="10" fillId="0" borderId="29" xfId="0" applyNumberFormat="1" applyFont="1" applyBorder="1"/>
    <xf numFmtId="0" fontId="11" fillId="0" borderId="42" xfId="0" applyFont="1" applyBorder="1"/>
    <xf numFmtId="0" fontId="10" fillId="0" borderId="42" xfId="0" applyFont="1" applyBorder="1"/>
    <xf numFmtId="0" fontId="11" fillId="5" borderId="43" xfId="0" applyFont="1" applyFill="1" applyBorder="1"/>
    <xf numFmtId="0" fontId="11" fillId="5" borderId="44" xfId="0" applyFont="1" applyFill="1" applyBorder="1"/>
    <xf numFmtId="0" fontId="10" fillId="5" borderId="44" xfId="0" applyFont="1" applyFill="1" applyBorder="1"/>
    <xf numFmtId="0" fontId="11" fillId="5" borderId="45" xfId="0" applyFont="1" applyFill="1" applyBorder="1"/>
    <xf numFmtId="0" fontId="12" fillId="5" borderId="14" xfId="0" applyFont="1" applyFill="1" applyBorder="1" applyAlignment="1">
      <alignment horizontal="right" vertical="top"/>
    </xf>
    <xf numFmtId="0" fontId="12" fillId="5" borderId="22" xfId="0" applyFont="1" applyFill="1" applyBorder="1" applyAlignment="1">
      <alignment horizontal="right" vertical="top"/>
    </xf>
    <xf numFmtId="169" fontId="3" fillId="0" borderId="0" xfId="1" applyNumberFormat="1" applyFont="1" applyFill="1" applyBorder="1"/>
    <xf numFmtId="169" fontId="5" fillId="0" borderId="0" xfId="3" applyNumberFormat="1" applyFont="1" applyAlignment="1">
      <alignment horizontal="center" vertical="center"/>
    </xf>
    <xf numFmtId="0" fontId="5" fillId="0" borderId="0" xfId="0" applyFont="1" applyAlignment="1">
      <alignment horizontal="left"/>
    </xf>
    <xf numFmtId="0" fontId="2" fillId="0" borderId="0" xfId="0" applyFont="1"/>
    <xf numFmtId="0" fontId="15" fillId="0" borderId="7" xfId="9" quotePrefix="1" applyFont="1" applyFill="1" applyBorder="1" applyAlignment="1">
      <alignment horizontal="left" wrapText="1"/>
    </xf>
    <xf numFmtId="0" fontId="15" fillId="0" borderId="0" xfId="9" quotePrefix="1" applyFont="1" applyFill="1" applyBorder="1" applyAlignment="1">
      <alignment horizontal="left" wrapText="1"/>
    </xf>
    <xf numFmtId="0" fontId="2" fillId="0" borderId="7" xfId="3" applyBorder="1" applyAlignment="1">
      <alignment horizontal="right"/>
    </xf>
    <xf numFmtId="0" fontId="5" fillId="0" borderId="7" xfId="3" applyFont="1" applyBorder="1" applyAlignment="1">
      <alignment horizontal="left" vertical="top"/>
    </xf>
    <xf numFmtId="170" fontId="6" fillId="0" borderId="0" xfId="0" applyNumberFormat="1" applyFont="1"/>
    <xf numFmtId="9" fontId="3" fillId="2" borderId="14" xfId="2" applyFont="1" applyFill="1" applyBorder="1"/>
    <xf numFmtId="170" fontId="4" fillId="7" borderId="3" xfId="0" applyNumberFormat="1" applyFont="1" applyFill="1" applyBorder="1" applyAlignment="1">
      <alignment vertical="center"/>
    </xf>
    <xf numFmtId="170" fontId="4" fillId="8" borderId="3" xfId="0" applyNumberFormat="1" applyFont="1" applyFill="1" applyBorder="1" applyAlignment="1">
      <alignment vertical="center"/>
    </xf>
    <xf numFmtId="9" fontId="3" fillId="8" borderId="3" xfId="2" applyFont="1" applyFill="1" applyBorder="1"/>
    <xf numFmtId="0" fontId="3" fillId="0" borderId="12" xfId="0" applyFont="1" applyBorder="1"/>
    <xf numFmtId="0" fontId="4" fillId="0" borderId="12" xfId="0" applyFont="1" applyBorder="1" applyAlignment="1">
      <alignment horizontal="left"/>
    </xf>
    <xf numFmtId="0" fontId="4" fillId="4" borderId="12" xfId="0" applyFont="1" applyFill="1" applyBorder="1" applyAlignment="1">
      <alignment horizontal="left" vertical="top" wrapText="1"/>
    </xf>
    <xf numFmtId="0" fontId="4" fillId="0" borderId="12" xfId="0" applyFont="1" applyBorder="1" applyAlignment="1">
      <alignment vertical="top" wrapText="1"/>
    </xf>
    <xf numFmtId="0" fontId="2" fillId="0" borderId="12" xfId="0" applyFont="1" applyBorder="1" applyAlignment="1">
      <alignment horizontal="left"/>
    </xf>
    <xf numFmtId="0" fontId="2" fillId="0" borderId="12" xfId="0" applyFont="1" applyBorder="1" applyAlignment="1">
      <alignment horizontal="left" indent="2"/>
    </xf>
    <xf numFmtId="0" fontId="2" fillId="0" borderId="12" xfId="0" applyFont="1" applyBorder="1" applyAlignment="1">
      <alignment horizontal="left" indent="1"/>
    </xf>
    <xf numFmtId="0" fontId="2" fillId="0" borderId="12" xfId="0" applyFont="1" applyBorder="1" applyAlignment="1">
      <alignment horizontal="left" indent="3"/>
    </xf>
    <xf numFmtId="0" fontId="4" fillId="0" borderId="14" xfId="0" applyFont="1" applyBorder="1"/>
    <xf numFmtId="0" fontId="3" fillId="0" borderId="12" xfId="1" applyNumberFormat="1" applyFont="1" applyBorder="1" applyAlignment="1">
      <alignment horizontal="left" wrapText="1" indent="1"/>
    </xf>
    <xf numFmtId="0" fontId="3" fillId="0" borderId="12" xfId="0" applyFont="1" applyBorder="1" applyAlignment="1">
      <alignment horizontal="left" indent="2"/>
    </xf>
    <xf numFmtId="0" fontId="4" fillId="0" borderId="12" xfId="0" applyFont="1" applyBorder="1" applyAlignment="1">
      <alignment wrapText="1"/>
    </xf>
    <xf numFmtId="0" fontId="3" fillId="0" borderId="12" xfId="0" applyFont="1" applyBorder="1" applyAlignment="1">
      <alignment horizontal="left"/>
    </xf>
    <xf numFmtId="0" fontId="4" fillId="0" borderId="14" xfId="0" applyFont="1" applyBorder="1" applyAlignment="1">
      <alignment vertical="center"/>
    </xf>
    <xf numFmtId="0" fontId="4" fillId="0" borderId="12" xfId="0" applyFont="1" applyBorder="1" applyAlignment="1">
      <alignment horizontal="left" vertical="top" wrapText="1"/>
    </xf>
    <xf numFmtId="0" fontId="4" fillId="2" borderId="14" xfId="0" applyFont="1" applyFill="1" applyBorder="1" applyAlignment="1">
      <alignment vertical="center"/>
    </xf>
    <xf numFmtId="169" fontId="6" fillId="0" borderId="0" xfId="3" applyNumberFormat="1" applyFont="1" applyAlignment="1">
      <alignment horizontal="center" vertical="center"/>
    </xf>
    <xf numFmtId="4" fontId="4" fillId="0" borderId="0" xfId="0" applyNumberFormat="1" applyFont="1" applyAlignment="1">
      <alignment horizontal="center"/>
    </xf>
    <xf numFmtId="169" fontId="3" fillId="0" borderId="10" xfId="0" applyNumberFormat="1" applyFont="1" applyBorder="1"/>
    <xf numFmtId="170" fontId="4" fillId="0" borderId="7" xfId="0" applyNumberFormat="1" applyFont="1" applyBorder="1"/>
    <xf numFmtId="170" fontId="4" fillId="0" borderId="0" xfId="1" applyNumberFormat="1" applyFont="1" applyFill="1" applyBorder="1"/>
    <xf numFmtId="170" fontId="4" fillId="0" borderId="8" xfId="0" applyNumberFormat="1" applyFont="1" applyBorder="1"/>
    <xf numFmtId="0" fontId="4" fillId="0" borderId="12" xfId="0" applyFont="1" applyBorder="1"/>
    <xf numFmtId="0" fontId="0" fillId="10" borderId="0" xfId="0" applyFill="1"/>
    <xf numFmtId="0" fontId="5" fillId="0" borderId="7" xfId="3" applyFont="1" applyBorder="1" applyAlignment="1">
      <alignment horizontal="left" vertical="top" wrapText="1"/>
    </xf>
    <xf numFmtId="0" fontId="5" fillId="0" borderId="0" xfId="3" applyFont="1" applyAlignment="1">
      <alignment horizontal="left" vertical="top" wrapText="1"/>
    </xf>
    <xf numFmtId="0" fontId="3" fillId="0" borderId="0" xfId="0" applyFont="1" applyAlignment="1">
      <alignment horizontal="left" wrapText="1"/>
    </xf>
    <xf numFmtId="0" fontId="8" fillId="10" borderId="0" xfId="0" applyFont="1" applyFill="1"/>
    <xf numFmtId="0" fontId="8" fillId="10" borderId="14" xfId="0" applyFont="1" applyFill="1" applyBorder="1"/>
    <xf numFmtId="0" fontId="18" fillId="10" borderId="0" xfId="0" applyFont="1" applyFill="1" applyAlignment="1">
      <alignment wrapText="1"/>
    </xf>
    <xf numFmtId="0" fontId="8" fillId="10" borderId="0" xfId="0" applyFont="1" applyFill="1" applyAlignment="1">
      <alignment wrapText="1"/>
    </xf>
    <xf numFmtId="0" fontId="20" fillId="10" borderId="0" xfId="10" applyFont="1" applyFill="1" applyAlignment="1" applyProtection="1">
      <alignment wrapText="1"/>
    </xf>
    <xf numFmtId="0" fontId="21" fillId="10" borderId="0" xfId="0" applyFont="1" applyFill="1" applyAlignment="1">
      <alignment wrapText="1"/>
    </xf>
    <xf numFmtId="0" fontId="17" fillId="10" borderId="14" xfId="3" applyFont="1" applyFill="1" applyBorder="1"/>
    <xf numFmtId="0" fontId="8" fillId="0" borderId="0" xfId="0" applyFont="1"/>
    <xf numFmtId="0" fontId="23" fillId="0" borderId="0" xfId="0" applyFont="1"/>
    <xf numFmtId="0" fontId="23" fillId="5" borderId="9" xfId="0" applyFont="1" applyFill="1" applyBorder="1" applyAlignment="1">
      <alignment horizontal="center" vertical="center"/>
    </xf>
    <xf numFmtId="0" fontId="8" fillId="0" borderId="7" xfId="0" applyFont="1" applyBorder="1"/>
    <xf numFmtId="0" fontId="8" fillId="0" borderId="5" xfId="0" applyFont="1" applyBorder="1"/>
    <xf numFmtId="0" fontId="8" fillId="0" borderId="8" xfId="0" applyFont="1" applyBorder="1"/>
    <xf numFmtId="0" fontId="8" fillId="0" borderId="12" xfId="0" applyFont="1" applyBorder="1"/>
    <xf numFmtId="0" fontId="8" fillId="0" borderId="9" xfId="0" applyFont="1" applyBorder="1"/>
    <xf numFmtId="0" fontId="8" fillId="0" borderId="13" xfId="0" applyFont="1" applyBorder="1"/>
    <xf numFmtId="0" fontId="8" fillId="0" borderId="49" xfId="0" applyFont="1" applyBorder="1"/>
    <xf numFmtId="0" fontId="8" fillId="0" borderId="10" xfId="0" applyFont="1" applyBorder="1"/>
    <xf numFmtId="0" fontId="23" fillId="0" borderId="1" xfId="0" applyFont="1" applyBorder="1"/>
    <xf numFmtId="170" fontId="8" fillId="0" borderId="14" xfId="0" applyNumberFormat="1" applyFont="1" applyBorder="1"/>
    <xf numFmtId="9" fontId="8" fillId="0" borderId="3" xfId="2" applyFont="1" applyBorder="1"/>
    <xf numFmtId="0" fontId="24" fillId="0" borderId="0" xfId="0" applyFont="1" applyAlignment="1">
      <alignment horizontal="right"/>
    </xf>
    <xf numFmtId="170" fontId="24" fillId="0" borderId="0" xfId="0" applyNumberFormat="1" applyFont="1"/>
    <xf numFmtId="0" fontId="23" fillId="3" borderId="1" xfId="0" applyFont="1" applyFill="1" applyBorder="1" applyAlignment="1">
      <alignment horizontal="center" vertical="center" wrapText="1"/>
    </xf>
    <xf numFmtId="0" fontId="23" fillId="3" borderId="14"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23" fillId="5" borderId="14" xfId="0" applyFont="1" applyFill="1" applyBorder="1" applyAlignment="1">
      <alignment horizontal="center" vertical="center" wrapText="1"/>
    </xf>
    <xf numFmtId="0" fontId="23" fillId="7" borderId="14" xfId="0" applyFont="1" applyFill="1" applyBorder="1" applyAlignment="1">
      <alignment horizontal="center" vertical="center" wrapText="1"/>
    </xf>
    <xf numFmtId="0" fontId="23" fillId="8" borderId="14" xfId="0" applyFont="1" applyFill="1" applyBorder="1" applyAlignment="1">
      <alignment horizontal="center" vertical="center" wrapText="1"/>
    </xf>
    <xf numFmtId="0" fontId="23" fillId="9" borderId="14" xfId="0" applyFont="1" applyFill="1" applyBorder="1" applyAlignment="1">
      <alignment horizontal="center" vertical="center" wrapText="1"/>
    </xf>
    <xf numFmtId="0" fontId="23" fillId="0" borderId="4" xfId="0" applyFont="1" applyBorder="1" applyAlignment="1">
      <alignment vertical="center"/>
    </xf>
    <xf numFmtId="0" fontId="23" fillId="0" borderId="11" xfId="0" applyFont="1" applyBorder="1" applyAlignment="1">
      <alignment vertical="center"/>
    </xf>
    <xf numFmtId="0" fontId="23" fillId="0" borderId="6" xfId="0" applyFont="1" applyBorder="1" applyAlignment="1">
      <alignment vertical="center"/>
    </xf>
    <xf numFmtId="0" fontId="21" fillId="0" borderId="0" xfId="0" applyFont="1"/>
    <xf numFmtId="0" fontId="22" fillId="0" borderId="0" xfId="0" applyFont="1"/>
    <xf numFmtId="0" fontId="22" fillId="6" borderId="14" xfId="0" applyFont="1" applyFill="1" applyBorder="1" applyAlignment="1">
      <alignment horizontal="center" vertical="center"/>
    </xf>
    <xf numFmtId="0" fontId="22" fillId="0" borderId="0" xfId="0" applyFont="1" applyAlignment="1">
      <alignment horizontal="center" vertical="center"/>
    </xf>
    <xf numFmtId="0" fontId="21" fillId="0" borderId="14" xfId="0" applyFont="1" applyBorder="1" applyAlignment="1">
      <alignment horizontal="center" vertical="center"/>
    </xf>
    <xf numFmtId="6" fontId="21" fillId="0" borderId="14" xfId="0" applyNumberFormat="1" applyFont="1" applyBorder="1" applyAlignment="1">
      <alignment horizontal="center" vertical="center"/>
    </xf>
    <xf numFmtId="0" fontId="21" fillId="0" borderId="0" xfId="0" applyFont="1" applyAlignment="1">
      <alignment horizontal="center" vertical="center"/>
    </xf>
    <xf numFmtId="6" fontId="8" fillId="0" borderId="0" xfId="0" applyNumberFormat="1" applyFont="1"/>
    <xf numFmtId="0" fontId="22" fillId="6" borderId="14" xfId="0" applyFont="1" applyFill="1" applyBorder="1"/>
    <xf numFmtId="0" fontId="22" fillId="0" borderId="0" xfId="0" applyFont="1" applyAlignment="1">
      <alignment horizontal="center"/>
    </xf>
    <xf numFmtId="0" fontId="22" fillId="0" borderId="14" xfId="0" applyFont="1" applyBorder="1" applyAlignment="1">
      <alignment horizontal="center" vertical="center"/>
    </xf>
    <xf numFmtId="0" fontId="21" fillId="0" borderId="14" xfId="0" applyFont="1" applyBorder="1" applyAlignment="1">
      <alignment vertical="center" wrapText="1"/>
    </xf>
    <xf numFmtId="0" fontId="21" fillId="0" borderId="0" xfId="0" applyFont="1" applyAlignment="1">
      <alignment horizontal="left" vertical="center" wrapText="1"/>
    </xf>
    <xf numFmtId="0" fontId="21" fillId="0" borderId="0" xfId="0" applyFont="1" applyAlignment="1">
      <alignment horizontal="left" vertical="center"/>
    </xf>
    <xf numFmtId="170" fontId="18" fillId="0" borderId="50" xfId="3" applyNumberFormat="1" applyFont="1" applyBorder="1" applyAlignment="1">
      <alignment horizontal="center" vertical="center"/>
    </xf>
    <xf numFmtId="0" fontId="13" fillId="0" borderId="37" xfId="0" applyFont="1" applyBorder="1"/>
    <xf numFmtId="171" fontId="10" fillId="0" borderId="7" xfId="0" applyNumberFormat="1" applyFont="1" applyBorder="1" applyAlignment="1">
      <alignment horizontal="right"/>
    </xf>
    <xf numFmtId="171" fontId="10" fillId="0" borderId="12" xfId="0" applyNumberFormat="1" applyFont="1" applyBorder="1" applyAlignment="1">
      <alignment horizontal="right"/>
    </xf>
    <xf numFmtId="171" fontId="10" fillId="0" borderId="38" xfId="0" applyNumberFormat="1" applyFont="1" applyBorder="1" applyAlignment="1">
      <alignment horizontal="right"/>
    </xf>
    <xf numFmtId="171" fontId="10" fillId="0" borderId="39" xfId="0" applyNumberFormat="1" applyFont="1" applyBorder="1"/>
    <xf numFmtId="171" fontId="10" fillId="0" borderId="38" xfId="0" applyNumberFormat="1" applyFont="1" applyBorder="1"/>
    <xf numFmtId="49" fontId="13" fillId="0" borderId="37" xfId="0" applyNumberFormat="1" applyFont="1" applyBorder="1"/>
    <xf numFmtId="171" fontId="10" fillId="0" borderId="7" xfId="0" applyNumberFormat="1" applyFont="1" applyBorder="1"/>
    <xf numFmtId="171" fontId="10" fillId="0" borderId="13" xfId="0" applyNumberFormat="1" applyFont="1" applyBorder="1"/>
    <xf numFmtId="171" fontId="10" fillId="0" borderId="11" xfId="0" applyNumberFormat="1" applyFont="1" applyBorder="1"/>
    <xf numFmtId="41" fontId="10" fillId="0" borderId="24" xfId="0" applyNumberFormat="1" applyFont="1" applyBorder="1"/>
    <xf numFmtId="41" fontId="10" fillId="0" borderId="24" xfId="0" applyNumberFormat="1" applyFont="1" applyBorder="1" applyAlignment="1">
      <alignment wrapText="1"/>
    </xf>
    <xf numFmtId="41" fontId="10" fillId="0" borderId="26" xfId="0" applyNumberFormat="1" applyFont="1" applyBorder="1"/>
    <xf numFmtId="0" fontId="13" fillId="0" borderId="18" xfId="0" applyFont="1" applyBorder="1" applyAlignment="1">
      <alignment horizontal="center" vertical="top" wrapText="1"/>
    </xf>
    <xf numFmtId="0" fontId="13" fillId="0" borderId="18" xfId="0" applyFont="1" applyBorder="1" applyAlignment="1">
      <alignment horizontal="center" vertical="top"/>
    </xf>
    <xf numFmtId="0" fontId="8" fillId="0" borderId="0" xfId="0" applyFont="1" applyAlignment="1">
      <alignment horizontal="left"/>
    </xf>
    <xf numFmtId="0" fontId="26" fillId="0" borderId="18" xfId="0" applyFont="1" applyBorder="1" applyAlignment="1">
      <alignment vertical="top"/>
    </xf>
    <xf numFmtId="0" fontId="27" fillId="0" borderId="18" xfId="0" applyFont="1" applyBorder="1" applyAlignment="1">
      <alignment horizontal="center" vertical="top" wrapText="1"/>
    </xf>
    <xf numFmtId="0" fontId="27" fillId="0" borderId="18" xfId="0" applyFont="1" applyBorder="1" applyAlignment="1">
      <alignment horizontal="center" vertical="top"/>
    </xf>
    <xf numFmtId="0" fontId="27" fillId="0" borderId="0" xfId="0" applyFont="1" applyAlignment="1">
      <alignment horizontal="right"/>
    </xf>
    <xf numFmtId="0" fontId="26" fillId="11" borderId="21" xfId="0" applyFont="1" applyFill="1" applyBorder="1" applyAlignment="1">
      <alignment horizontal="left"/>
    </xf>
    <xf numFmtId="0" fontId="26" fillId="11" borderId="14" xfId="0" applyFont="1" applyFill="1" applyBorder="1" applyAlignment="1">
      <alignment horizontal="right" vertical="top"/>
    </xf>
    <xf numFmtId="0" fontId="26" fillId="11" borderId="14" xfId="0" applyFont="1" applyFill="1" applyBorder="1" applyAlignment="1">
      <alignment horizontal="right" vertical="top" wrapText="1"/>
    </xf>
    <xf numFmtId="0" fontId="26" fillId="11" borderId="22" xfId="0" applyFont="1" applyFill="1" applyBorder="1" applyAlignment="1">
      <alignment horizontal="right"/>
    </xf>
    <xf numFmtId="49" fontId="27" fillId="0" borderId="23" xfId="0" applyNumberFormat="1" applyFont="1" applyBorder="1"/>
    <xf numFmtId="171" fontId="8" fillId="0" borderId="11" xfId="0" applyNumberFormat="1" applyFont="1" applyBorder="1"/>
    <xf numFmtId="41" fontId="8" fillId="0" borderId="24" xfId="0" applyNumberFormat="1" applyFont="1" applyBorder="1" applyAlignment="1">
      <alignment wrapText="1"/>
    </xf>
    <xf numFmtId="49" fontId="27" fillId="0" borderId="25" xfId="0" applyNumberFormat="1" applyFont="1" applyBorder="1"/>
    <xf numFmtId="171" fontId="8" fillId="0" borderId="12" xfId="0" applyNumberFormat="1" applyFont="1" applyBorder="1"/>
    <xf numFmtId="41" fontId="8" fillId="0" borderId="26" xfId="0" applyNumberFormat="1" applyFont="1" applyBorder="1"/>
    <xf numFmtId="0" fontId="27" fillId="0" borderId="25" xfId="0" applyFont="1" applyBorder="1" applyAlignment="1">
      <alignment wrapText="1"/>
    </xf>
    <xf numFmtId="41" fontId="8" fillId="0" borderId="26" xfId="0" applyNumberFormat="1" applyFont="1" applyBorder="1" applyAlignment="1">
      <alignment wrapText="1"/>
    </xf>
    <xf numFmtId="0" fontId="27" fillId="0" borderId="27" xfId="0" applyFont="1" applyBorder="1" applyAlignment="1">
      <alignment wrapText="1"/>
    </xf>
    <xf numFmtId="171" fontId="8" fillId="0" borderId="28" xfId="0" applyNumberFormat="1" applyFont="1" applyBorder="1"/>
    <xf numFmtId="41" fontId="8" fillId="0" borderId="29" xfId="0" applyNumberFormat="1" applyFont="1" applyBorder="1"/>
    <xf numFmtId="0" fontId="8" fillId="0" borderId="0" xfId="0" applyFont="1" applyAlignment="1">
      <alignment horizontal="right"/>
    </xf>
    <xf numFmtId="0" fontId="26" fillId="11" borderId="22" xfId="0" applyFont="1" applyFill="1" applyBorder="1" applyAlignment="1">
      <alignment horizontal="right" vertical="top"/>
    </xf>
    <xf numFmtId="41" fontId="8" fillId="0" borderId="24" xfId="0" applyNumberFormat="1" applyFont="1" applyBorder="1"/>
    <xf numFmtId="0" fontId="27" fillId="0" borderId="25" xfId="0" applyFont="1" applyBorder="1" applyAlignment="1">
      <alignment horizontal="left"/>
    </xf>
    <xf numFmtId="0" fontId="26" fillId="0" borderId="23" xfId="0" applyFont="1" applyBorder="1" applyAlignment="1">
      <alignment wrapText="1"/>
    </xf>
    <xf numFmtId="171" fontId="23" fillId="0" borderId="11" xfId="0" applyNumberFormat="1" applyFont="1" applyBorder="1"/>
    <xf numFmtId="41" fontId="23" fillId="0" borderId="24" xfId="0" applyNumberFormat="1" applyFont="1" applyBorder="1"/>
    <xf numFmtId="0" fontId="26" fillId="0" borderId="30" xfId="0" applyFont="1" applyBorder="1" applyAlignment="1">
      <alignment wrapText="1"/>
    </xf>
    <xf numFmtId="166" fontId="23" fillId="0" borderId="31" xfId="0" applyNumberFormat="1" applyFont="1" applyBorder="1"/>
    <xf numFmtId="41" fontId="23" fillId="0" borderId="32" xfId="0" applyNumberFormat="1" applyFont="1" applyBorder="1"/>
    <xf numFmtId="0" fontId="26" fillId="0" borderId="0" xfId="0" applyFont="1"/>
    <xf numFmtId="0" fontId="26" fillId="11" borderId="23" xfId="0" applyFont="1" applyFill="1" applyBorder="1" applyAlignment="1">
      <alignment horizontal="center"/>
    </xf>
    <xf numFmtId="0" fontId="26" fillId="11" borderId="24" xfId="0" applyFont="1" applyFill="1" applyBorder="1" applyAlignment="1">
      <alignment horizontal="center" vertical="top" wrapText="1"/>
    </xf>
    <xf numFmtId="0" fontId="26" fillId="11" borderId="35" xfId="0" applyFont="1" applyFill="1" applyBorder="1" applyAlignment="1">
      <alignment horizontal="center" wrapText="1"/>
    </xf>
    <xf numFmtId="0" fontId="26" fillId="11" borderId="36" xfId="0" applyFont="1" applyFill="1" applyBorder="1" applyAlignment="1">
      <alignment horizontal="center" vertical="top" wrapText="1"/>
    </xf>
    <xf numFmtId="0" fontId="27" fillId="0" borderId="37" xfId="0" applyFont="1" applyBorder="1"/>
    <xf numFmtId="171" fontId="8" fillId="0" borderId="7" xfId="0" applyNumberFormat="1" applyFont="1" applyBorder="1" applyAlignment="1">
      <alignment horizontal="right"/>
    </xf>
    <xf numFmtId="171" fontId="8" fillId="0" borderId="12" xfId="0" applyNumberFormat="1" applyFont="1" applyBorder="1" applyAlignment="1">
      <alignment horizontal="right"/>
    </xf>
    <xf numFmtId="171" fontId="8" fillId="0" borderId="38" xfId="0" applyNumberFormat="1" applyFont="1" applyBorder="1" applyAlignment="1">
      <alignment horizontal="right"/>
    </xf>
    <xf numFmtId="171" fontId="8" fillId="0" borderId="39" xfId="0" applyNumberFormat="1" applyFont="1" applyBorder="1"/>
    <xf numFmtId="171" fontId="8" fillId="0" borderId="38" xfId="0" applyNumberFormat="1" applyFont="1" applyBorder="1"/>
    <xf numFmtId="49" fontId="27" fillId="0" borderId="37" xfId="0" applyNumberFormat="1" applyFont="1" applyBorder="1"/>
    <xf numFmtId="171" fontId="8" fillId="0" borderId="7" xfId="0" applyNumberFormat="1" applyFont="1" applyBorder="1"/>
    <xf numFmtId="171" fontId="8" fillId="0" borderId="13" xfId="0" applyNumberFormat="1" applyFont="1" applyBorder="1"/>
    <xf numFmtId="0" fontId="27" fillId="0" borderId="40" xfId="0" applyFont="1" applyBorder="1"/>
    <xf numFmtId="171" fontId="8" fillId="0" borderId="41" xfId="0" applyNumberFormat="1" applyFont="1" applyBorder="1"/>
    <xf numFmtId="171" fontId="8" fillId="0" borderId="29" xfId="0" applyNumberFormat="1" applyFont="1" applyBorder="1"/>
    <xf numFmtId="0" fontId="23" fillId="0" borderId="42" xfId="0" applyFont="1" applyBorder="1"/>
    <xf numFmtId="0" fontId="8" fillId="0" borderId="42" xfId="0" applyFont="1" applyBorder="1"/>
    <xf numFmtId="0" fontId="23" fillId="11" borderId="43" xfId="0" applyFont="1" applyFill="1" applyBorder="1"/>
    <xf numFmtId="0" fontId="23" fillId="11" borderId="44" xfId="0" applyFont="1" applyFill="1" applyBorder="1"/>
    <xf numFmtId="0" fontId="8" fillId="11" borderId="44" xfId="0" applyFont="1" applyFill="1" applyBorder="1"/>
    <xf numFmtId="0" fontId="23" fillId="11" borderId="45" xfId="0" applyFont="1" applyFill="1" applyBorder="1"/>
    <xf numFmtId="9" fontId="3" fillId="0" borderId="0" xfId="2" applyFont="1" applyAlignment="1">
      <alignment horizontal="left"/>
    </xf>
    <xf numFmtId="170" fontId="28" fillId="0" borderId="0" xfId="0" applyNumberFormat="1" applyFont="1"/>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49" xfId="0" applyFont="1" applyFill="1" applyBorder="1" applyAlignment="1">
      <alignment horizontal="center" vertical="center"/>
    </xf>
    <xf numFmtId="0" fontId="5" fillId="4" borderId="7" xfId="3" applyFont="1" applyFill="1" applyBorder="1" applyAlignment="1">
      <alignment horizontal="left" vertical="top" wrapText="1"/>
    </xf>
    <xf numFmtId="0" fontId="5" fillId="4" borderId="0" xfId="3" applyFont="1" applyFill="1" applyAlignment="1">
      <alignment horizontal="left" vertical="top" wrapText="1"/>
    </xf>
    <xf numFmtId="0" fontId="5" fillId="4" borderId="8" xfId="3" applyFont="1" applyFill="1" applyBorder="1" applyAlignment="1">
      <alignment horizontal="left" vertical="top" wrapText="1"/>
    </xf>
    <xf numFmtId="0" fontId="15" fillId="4" borderId="7" xfId="9" quotePrefix="1" applyFont="1" applyFill="1" applyBorder="1" applyAlignment="1">
      <alignment horizontal="left" wrapText="1"/>
    </xf>
    <xf numFmtId="0" fontId="15" fillId="4" borderId="0" xfId="9" quotePrefix="1" applyFont="1" applyFill="1" applyBorder="1" applyAlignment="1">
      <alignment horizontal="left" wrapText="1"/>
    </xf>
    <xf numFmtId="0" fontId="15" fillId="4" borderId="8" xfId="9" quotePrefix="1" applyFont="1" applyFill="1" applyBorder="1" applyAlignment="1">
      <alignment horizontal="left" wrapText="1"/>
    </xf>
    <xf numFmtId="4" fontId="4" fillId="4" borderId="0" xfId="0" applyNumberFormat="1" applyFont="1" applyFill="1" applyAlignment="1">
      <alignment horizontal="center"/>
    </xf>
    <xf numFmtId="0" fontId="4" fillId="4" borderId="7" xfId="0" applyFont="1" applyFill="1" applyBorder="1" applyAlignment="1">
      <alignment horizontal="left" vertical="top" wrapText="1"/>
    </xf>
    <xf numFmtId="0" fontId="4" fillId="4" borderId="0" xfId="0" applyFont="1" applyFill="1" applyAlignment="1">
      <alignment horizontal="left" vertical="top" wrapText="1"/>
    </xf>
    <xf numFmtId="0" fontId="4" fillId="4" borderId="8" xfId="0" applyFont="1" applyFill="1" applyBorder="1" applyAlignment="1">
      <alignment horizontal="left" vertical="top" wrapText="1"/>
    </xf>
    <xf numFmtId="169" fontId="5" fillId="3" borderId="11" xfId="3" applyNumberFormat="1" applyFont="1" applyFill="1" applyBorder="1" applyAlignment="1">
      <alignment horizontal="center" vertical="center" wrapText="1"/>
    </xf>
    <xf numFmtId="169" fontId="5" fillId="3" borderId="13" xfId="3" applyNumberFormat="1" applyFont="1" applyFill="1" applyBorder="1" applyAlignment="1">
      <alignment horizontal="center" vertical="center" wrapText="1"/>
    </xf>
    <xf numFmtId="0" fontId="5" fillId="3" borderId="4" xfId="3" applyFont="1" applyFill="1" applyBorder="1" applyAlignment="1">
      <alignment horizontal="center" vertical="center"/>
    </xf>
    <xf numFmtId="0" fontId="5" fillId="3" borderId="5" xfId="3" applyFont="1" applyFill="1" applyBorder="1" applyAlignment="1">
      <alignment horizontal="center" vertical="center"/>
    </xf>
    <xf numFmtId="0" fontId="5" fillId="3" borderId="6" xfId="3" applyFont="1" applyFill="1" applyBorder="1" applyAlignment="1">
      <alignment horizontal="center" vertical="center"/>
    </xf>
    <xf numFmtId="169" fontId="5" fillId="8" borderId="11" xfId="3" applyNumberFormat="1" applyFont="1" applyFill="1" applyBorder="1" applyAlignment="1">
      <alignment horizontal="center" vertical="center" wrapText="1"/>
    </xf>
    <xf numFmtId="169" fontId="5" fillId="8" borderId="13" xfId="3" applyNumberFormat="1" applyFont="1" applyFill="1" applyBorder="1" applyAlignment="1">
      <alignment horizontal="center" vertical="center"/>
    </xf>
    <xf numFmtId="169" fontId="5" fillId="7" borderId="11" xfId="3" applyNumberFormat="1" applyFont="1" applyFill="1" applyBorder="1" applyAlignment="1">
      <alignment horizontal="center" vertical="center"/>
    </xf>
    <xf numFmtId="169" fontId="5" fillId="7" borderId="13" xfId="3" applyNumberFormat="1" applyFont="1" applyFill="1" applyBorder="1" applyAlignment="1">
      <alignment horizontal="center" vertical="center"/>
    </xf>
    <xf numFmtId="0" fontId="4" fillId="4" borderId="12" xfId="0" applyFont="1" applyFill="1" applyBorder="1" applyAlignment="1">
      <alignment horizontal="left" vertical="top" wrapText="1"/>
    </xf>
    <xf numFmtId="168" fontId="5" fillId="3" borderId="11" xfId="1" applyNumberFormat="1" applyFont="1" applyFill="1" applyBorder="1" applyAlignment="1">
      <alignment horizontal="center" vertical="center"/>
    </xf>
    <xf numFmtId="168" fontId="5" fillId="3" borderId="13" xfId="1" applyNumberFormat="1" applyFont="1" applyFill="1" applyBorder="1" applyAlignment="1">
      <alignment horizontal="center" vertical="center"/>
    </xf>
    <xf numFmtId="0" fontId="23" fillId="3" borderId="1" xfId="0" applyFont="1" applyFill="1" applyBorder="1" applyAlignment="1">
      <alignment horizontal="center" wrapText="1"/>
    </xf>
    <xf numFmtId="0" fontId="23" fillId="3" borderId="2" xfId="0" applyFont="1" applyFill="1" applyBorder="1" applyAlignment="1">
      <alignment horizontal="center" wrapText="1"/>
    </xf>
    <xf numFmtId="0" fontId="23" fillId="3" borderId="3" xfId="0" applyFont="1" applyFill="1" applyBorder="1" applyAlignment="1">
      <alignment horizontal="center" wrapText="1"/>
    </xf>
    <xf numFmtId="0" fontId="23" fillId="7" borderId="1" xfId="0" applyFont="1" applyFill="1" applyBorder="1" applyAlignment="1">
      <alignment horizontal="center" vertical="center"/>
    </xf>
    <xf numFmtId="0" fontId="23" fillId="7" borderId="2" xfId="0" applyFont="1" applyFill="1" applyBorder="1" applyAlignment="1">
      <alignment horizontal="center" vertical="center"/>
    </xf>
    <xf numFmtId="0" fontId="23" fillId="7" borderId="3" xfId="0" applyFont="1" applyFill="1" applyBorder="1" applyAlignment="1">
      <alignment horizontal="center" vertical="center"/>
    </xf>
    <xf numFmtId="0" fontId="23" fillId="8" borderId="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3" xfId="0" applyFont="1" applyFill="1" applyBorder="1" applyAlignment="1">
      <alignment horizontal="center" vertical="center"/>
    </xf>
    <xf numFmtId="0" fontId="23" fillId="9" borderId="10" xfId="0" applyFont="1" applyFill="1" applyBorder="1" applyAlignment="1">
      <alignment horizontal="center" vertical="center"/>
    </xf>
    <xf numFmtId="0" fontId="23" fillId="9" borderId="49" xfId="0" applyFont="1" applyFill="1" applyBorder="1" applyAlignment="1">
      <alignment horizontal="center" vertical="center"/>
    </xf>
    <xf numFmtId="0" fontId="23" fillId="5" borderId="1" xfId="0" applyFont="1" applyFill="1" applyBorder="1" applyAlignment="1">
      <alignment horizontal="center" vertical="center"/>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17" fillId="4" borderId="0" xfId="0" applyFont="1" applyFill="1" applyAlignment="1">
      <alignment horizontal="left" vertical="top" wrapText="1"/>
    </xf>
    <xf numFmtId="0" fontId="23" fillId="9" borderId="2" xfId="0" applyFont="1" applyFill="1" applyBorder="1" applyAlignment="1">
      <alignment horizontal="center" vertical="center"/>
    </xf>
    <xf numFmtId="0" fontId="23" fillId="9" borderId="3" xfId="0" applyFont="1" applyFill="1" applyBorder="1" applyAlignment="1">
      <alignment horizontal="center" vertical="center"/>
    </xf>
    <xf numFmtId="0" fontId="20" fillId="0" borderId="0" xfId="10" applyFont="1" applyFill="1" applyAlignment="1" applyProtection="1">
      <alignment horizontal="left" wrapText="1"/>
    </xf>
    <xf numFmtId="0" fontId="27" fillId="0" borderId="15" xfId="0" applyFont="1" applyBorder="1" applyAlignment="1">
      <alignment horizontal="left"/>
    </xf>
    <xf numFmtId="0" fontId="27" fillId="0" borderId="16" xfId="0" applyFont="1" applyBorder="1" applyAlignment="1">
      <alignment horizontal="left"/>
    </xf>
    <xf numFmtId="0" fontId="27" fillId="0" borderId="17" xfId="0" applyFont="1" applyBorder="1" applyAlignment="1">
      <alignment horizontal="left"/>
    </xf>
    <xf numFmtId="0" fontId="27" fillId="0" borderId="37" xfId="0" applyFont="1" applyBorder="1" applyAlignment="1">
      <alignment horizontal="left"/>
    </xf>
    <xf numFmtId="0" fontId="27" fillId="0" borderId="0" xfId="0" applyFont="1" applyAlignment="1">
      <alignment horizontal="left"/>
    </xf>
    <xf numFmtId="0" fontId="27" fillId="0" borderId="38" xfId="0" applyFont="1" applyBorder="1" applyAlignment="1">
      <alignment horizontal="left"/>
    </xf>
    <xf numFmtId="0" fontId="27" fillId="0" borderId="46" xfId="0" applyFont="1" applyBorder="1" applyAlignment="1">
      <alignment horizontal="left"/>
    </xf>
    <xf numFmtId="0" fontId="27" fillId="0" borderId="47" xfId="0" applyFont="1" applyBorder="1" applyAlignment="1">
      <alignment horizontal="left"/>
    </xf>
    <xf numFmtId="0" fontId="27" fillId="0" borderId="48" xfId="0" applyFont="1" applyBorder="1" applyAlignment="1">
      <alignment horizontal="left"/>
    </xf>
    <xf numFmtId="0" fontId="23" fillId="11" borderId="19" xfId="0" applyFont="1" applyFill="1" applyBorder="1" applyAlignment="1">
      <alignment horizontal="left"/>
    </xf>
    <xf numFmtId="0" fontId="23" fillId="11" borderId="20" xfId="0" applyFont="1" applyFill="1" applyBorder="1" applyAlignment="1">
      <alignment horizontal="left"/>
    </xf>
    <xf numFmtId="0" fontId="23" fillId="11" borderId="33" xfId="0" applyFont="1" applyFill="1" applyBorder="1" applyAlignment="1">
      <alignment horizontal="left"/>
    </xf>
    <xf numFmtId="0" fontId="23" fillId="11" borderId="34" xfId="0" applyFont="1" applyFill="1" applyBorder="1" applyAlignment="1">
      <alignment horizontal="left"/>
    </xf>
    <xf numFmtId="0" fontId="26" fillId="11" borderId="11" xfId="0" applyFont="1" applyFill="1" applyBorder="1" applyAlignment="1">
      <alignment horizontal="center" vertical="top" wrapText="1"/>
    </xf>
    <xf numFmtId="0" fontId="8" fillId="11" borderId="13" xfId="0" applyFont="1" applyFill="1" applyBorder="1" applyAlignment="1">
      <alignment horizontal="center" vertical="top" wrapText="1"/>
    </xf>
    <xf numFmtId="0" fontId="26" fillId="11" borderId="24" xfId="0" applyFont="1" applyFill="1" applyBorder="1" applyAlignment="1">
      <alignment horizontal="center" vertical="top" wrapText="1"/>
    </xf>
    <xf numFmtId="0" fontId="8" fillId="11" borderId="36" xfId="0" applyFont="1" applyFill="1" applyBorder="1" applyAlignment="1">
      <alignment horizontal="center" vertical="top" wrapText="1"/>
    </xf>
    <xf numFmtId="0" fontId="23" fillId="11" borderId="15" xfId="0" applyFont="1" applyFill="1" applyBorder="1" applyAlignment="1">
      <alignment horizontal="left"/>
    </xf>
    <xf numFmtId="0" fontId="23" fillId="11" borderId="16" xfId="0" applyFont="1" applyFill="1" applyBorder="1" applyAlignment="1">
      <alignment horizontal="left"/>
    </xf>
    <xf numFmtId="0" fontId="23" fillId="11" borderId="17" xfId="0" applyFont="1" applyFill="1" applyBorder="1" applyAlignment="1">
      <alignment horizontal="left"/>
    </xf>
    <xf numFmtId="0" fontId="26" fillId="11" borderId="15" xfId="0" applyFont="1" applyFill="1" applyBorder="1" applyAlignment="1">
      <alignment horizontal="left"/>
    </xf>
    <xf numFmtId="0" fontId="8" fillId="11" borderId="16" xfId="0" applyFont="1" applyFill="1" applyBorder="1" applyAlignment="1">
      <alignment horizontal="left"/>
    </xf>
    <xf numFmtId="0" fontId="8" fillId="11" borderId="17" xfId="0" applyFont="1" applyFill="1" applyBorder="1" applyAlignment="1">
      <alignment horizontal="left"/>
    </xf>
    <xf numFmtId="41" fontId="8" fillId="0" borderId="18" xfId="0" applyNumberFormat="1" applyFont="1" applyBorder="1" applyAlignment="1">
      <alignment vertical="top" wrapText="1"/>
    </xf>
    <xf numFmtId="0" fontId="8" fillId="0" borderId="18" xfId="0" applyFont="1" applyBorder="1" applyAlignment="1">
      <alignment vertical="top" wrapText="1"/>
    </xf>
    <xf numFmtId="41" fontId="8" fillId="0" borderId="18" xfId="0" applyNumberFormat="1" applyFont="1" applyBorder="1" applyAlignment="1">
      <alignment horizontal="left" vertical="top" wrapText="1"/>
    </xf>
    <xf numFmtId="0" fontId="8" fillId="0" borderId="18" xfId="0" applyFont="1" applyBorder="1" applyAlignment="1">
      <alignment horizontal="left" vertical="top" wrapText="1"/>
    </xf>
    <xf numFmtId="0" fontId="11" fillId="5" borderId="19" xfId="0" applyFont="1" applyFill="1" applyBorder="1" applyAlignment="1">
      <alignment horizontal="left"/>
    </xf>
    <xf numFmtId="0" fontId="11" fillId="5" borderId="20" xfId="0" applyFont="1" applyFill="1" applyBorder="1" applyAlignment="1">
      <alignment horizontal="left"/>
    </xf>
    <xf numFmtId="0" fontId="11" fillId="5" borderId="15" xfId="0" applyFont="1" applyFill="1" applyBorder="1" applyAlignment="1">
      <alignment horizontal="left"/>
    </xf>
    <xf numFmtId="0" fontId="11" fillId="5" borderId="16" xfId="0" applyFont="1" applyFill="1" applyBorder="1" applyAlignment="1">
      <alignment horizontal="left"/>
    </xf>
    <xf numFmtId="0" fontId="11" fillId="5" borderId="17" xfId="0" applyFont="1" applyFill="1" applyBorder="1" applyAlignment="1">
      <alignment horizontal="left"/>
    </xf>
    <xf numFmtId="0" fontId="12" fillId="5" borderId="15" xfId="0" applyFont="1" applyFill="1" applyBorder="1" applyAlignment="1">
      <alignment horizontal="left"/>
    </xf>
    <xf numFmtId="0" fontId="0" fillId="5" borderId="16" xfId="0" applyFill="1" applyBorder="1" applyAlignment="1">
      <alignment horizontal="left"/>
    </xf>
    <xf numFmtId="0" fontId="0" fillId="5" borderId="17" xfId="0" applyFill="1" applyBorder="1" applyAlignment="1">
      <alignment horizontal="left"/>
    </xf>
    <xf numFmtId="41" fontId="10" fillId="0" borderId="18" xfId="0" applyNumberFormat="1" applyFont="1" applyBorder="1" applyAlignment="1">
      <alignment vertical="top" wrapText="1"/>
    </xf>
    <xf numFmtId="0" fontId="0" fillId="0" borderId="18" xfId="0" applyBorder="1" applyAlignment="1">
      <alignment vertical="top" wrapText="1"/>
    </xf>
    <xf numFmtId="41" fontId="10" fillId="0" borderId="18" xfId="0" applyNumberFormat="1" applyFont="1" applyBorder="1" applyAlignment="1">
      <alignment horizontal="left" vertical="top" wrapText="1"/>
    </xf>
    <xf numFmtId="0" fontId="0" fillId="0" borderId="18" xfId="0" applyBorder="1" applyAlignment="1">
      <alignment horizontal="left" vertical="top" wrapText="1"/>
    </xf>
    <xf numFmtId="0" fontId="11" fillId="5" borderId="33" xfId="0" applyFont="1" applyFill="1" applyBorder="1" applyAlignment="1">
      <alignment horizontal="left"/>
    </xf>
    <xf numFmtId="0" fontId="11" fillId="5" borderId="34" xfId="0" applyFont="1" applyFill="1" applyBorder="1" applyAlignment="1">
      <alignment horizontal="left"/>
    </xf>
    <xf numFmtId="0" fontId="12" fillId="5" borderId="11" xfId="0" applyFont="1" applyFill="1" applyBorder="1" applyAlignment="1">
      <alignment horizontal="center" vertical="top" wrapText="1"/>
    </xf>
    <xf numFmtId="0" fontId="0" fillId="5" borderId="13" xfId="0" applyFill="1" applyBorder="1" applyAlignment="1">
      <alignment horizontal="center" vertical="top" wrapText="1"/>
    </xf>
    <xf numFmtId="0" fontId="12" fillId="5" borderId="24" xfId="0" applyFont="1" applyFill="1" applyBorder="1" applyAlignment="1">
      <alignment horizontal="center" vertical="top" wrapText="1"/>
    </xf>
    <xf numFmtId="0" fontId="0" fillId="5" borderId="36" xfId="0" applyFill="1" applyBorder="1" applyAlignment="1">
      <alignment horizontal="center" vertical="top" wrapText="1"/>
    </xf>
    <xf numFmtId="0" fontId="13" fillId="0" borderId="15" xfId="0" applyFont="1" applyBorder="1" applyAlignment="1">
      <alignment horizontal="left"/>
    </xf>
    <xf numFmtId="0" fontId="13" fillId="0" borderId="16" xfId="0" applyFont="1" applyBorder="1" applyAlignment="1">
      <alignment horizontal="left"/>
    </xf>
    <xf numFmtId="0" fontId="13" fillId="0" borderId="17" xfId="0" applyFont="1" applyBorder="1" applyAlignment="1">
      <alignment horizontal="left"/>
    </xf>
    <xf numFmtId="0" fontId="13" fillId="0" borderId="37" xfId="0" applyFont="1" applyBorder="1" applyAlignment="1">
      <alignment horizontal="left"/>
    </xf>
    <xf numFmtId="0" fontId="13" fillId="0" borderId="0" xfId="0" applyFont="1" applyAlignment="1">
      <alignment horizontal="left"/>
    </xf>
    <xf numFmtId="0" fontId="13" fillId="0" borderId="38" xfId="0" applyFont="1" applyBorder="1" applyAlignment="1">
      <alignment horizontal="left"/>
    </xf>
    <xf numFmtId="0" fontId="13" fillId="0" borderId="46" xfId="0" applyFont="1" applyBorder="1" applyAlignment="1">
      <alignment horizontal="left"/>
    </xf>
    <xf numFmtId="0" fontId="13" fillId="0" borderId="47" xfId="0" applyFont="1" applyBorder="1" applyAlignment="1">
      <alignment horizontal="left"/>
    </xf>
    <xf numFmtId="0" fontId="13" fillId="0" borderId="48" xfId="0" applyFont="1" applyBorder="1" applyAlignment="1">
      <alignment horizontal="left"/>
    </xf>
    <xf numFmtId="0" fontId="22" fillId="6" borderId="14" xfId="0" applyFont="1" applyFill="1" applyBorder="1" applyAlignment="1">
      <alignment horizontal="center" vertical="center"/>
    </xf>
    <xf numFmtId="0" fontId="21" fillId="0" borderId="14" xfId="0" applyFont="1" applyBorder="1" applyAlignment="1">
      <alignment horizontal="center" vertical="center" wrapText="1"/>
    </xf>
    <xf numFmtId="0" fontId="21" fillId="0" borderId="14" xfId="0" applyFont="1" applyBorder="1" applyAlignment="1">
      <alignment horizontal="left" vertical="center" wrapText="1"/>
    </xf>
    <xf numFmtId="0" fontId="22" fillId="0" borderId="0" xfId="0" applyFont="1" applyAlignment="1">
      <alignment horizontal="left"/>
    </xf>
    <xf numFmtId="0" fontId="21" fillId="0" borderId="14" xfId="0" applyFont="1" applyBorder="1" applyAlignment="1">
      <alignment horizontal="center" vertical="center"/>
    </xf>
    <xf numFmtId="0" fontId="22" fillId="0" borderId="0" xfId="0" applyFont="1" applyAlignment="1">
      <alignment horizontal="left" wrapText="1"/>
    </xf>
    <xf numFmtId="0" fontId="22" fillId="6" borderId="14" xfId="0" applyFont="1" applyFill="1" applyBorder="1" applyAlignment="1">
      <alignment horizontal="center"/>
    </xf>
    <xf numFmtId="0" fontId="21" fillId="0" borderId="14" xfId="0" applyFont="1" applyBorder="1" applyAlignment="1">
      <alignment horizontal="left" vertical="center"/>
    </xf>
  </cellXfs>
  <cellStyles count="13">
    <cellStyle name="Comma" xfId="1" builtinId="3"/>
    <cellStyle name="Comma 2" xfId="4" xr:uid="{00000000-0005-0000-0000-000001000000}"/>
    <cellStyle name="Currency 2" xfId="6" xr:uid="{00000000-0005-0000-0000-000003000000}"/>
    <cellStyle name="Hyperlink" xfId="9" builtinId="8"/>
    <cellStyle name="Hyperlink 2" xfId="10" xr:uid="{EF4E9362-3241-42F8-A9D9-3661612A6A28}"/>
    <cellStyle name="Normal" xfId="0" builtinId="0"/>
    <cellStyle name="Normal 2" xfId="3" xr:uid="{00000000-0005-0000-0000-000005000000}"/>
    <cellStyle name="Normal 2 2" xfId="12" xr:uid="{14CFBEB7-EABA-4B81-B3C9-59EC8FF2AC21}"/>
    <cellStyle name="Normal 21" xfId="8" xr:uid="{D6B4296A-980C-45A9-B78C-8EB64085C3F5}"/>
    <cellStyle name="Normal 3" xfId="5" xr:uid="{00000000-0005-0000-0000-000006000000}"/>
    <cellStyle name="Normal 9" xfId="7" xr:uid="{A661B344-C236-4B34-AB78-3D778E8B725E}"/>
    <cellStyle name="Percent" xfId="2" builtinId="5"/>
    <cellStyle name="Percent 2" xfId="11" xr:uid="{37513E59-0C5D-4BF4-81EB-0D081CEB4E1B}"/>
  </cellStyles>
  <dxfs count="8">
    <dxf>
      <fill>
        <patternFill>
          <bgColor theme="5" tint="0.59996337778862885"/>
        </patternFill>
      </fill>
    </dxf>
    <dxf>
      <font>
        <color rgb="FF9C0006"/>
      </font>
      <fill>
        <patternFill>
          <bgColor rgb="FFFFC7CE"/>
        </patternFill>
      </fill>
    </dxf>
    <dxf>
      <font>
        <color rgb="FF006100"/>
      </font>
      <fill>
        <patternFill>
          <bgColor rgb="FFC6EFCE"/>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b/>
        <i val="0"/>
        <strike val="0"/>
        <color theme="1"/>
      </font>
      <fill>
        <patternFill>
          <bgColor theme="4" tint="0.79998168889431442"/>
        </patternFill>
      </fill>
      <border>
        <left style="thin">
          <color theme="4"/>
        </left>
        <right style="thin">
          <color theme="4"/>
        </right>
        <top style="thin">
          <color theme="4"/>
        </top>
        <bottom style="thin">
          <color theme="4"/>
        </bottom>
        <horizontal style="hair">
          <color auto="1"/>
        </horizontal>
      </border>
    </dxf>
    <dxf>
      <font>
        <strike val="0"/>
      </font>
      <border>
        <left style="thin">
          <color theme="4"/>
        </left>
        <right style="thin">
          <color theme="4"/>
        </right>
        <top style="thin">
          <color theme="4"/>
        </top>
        <bottom style="thin">
          <color theme="4"/>
        </bottom>
      </border>
    </dxf>
  </dxfs>
  <tableStyles count="1" defaultTableStyle="TableStyleMedium2" defaultPivotStyle="PivotStyleLight16">
    <tableStyle name="PricingTemplate" pivot="0" count="2" xr9:uid="{00000000-0011-0000-FFFF-FFFF00000000}">
      <tableStyleElement type="wholeTable" dxfId="7"/>
      <tableStyleElement type="headerRow" dxfId="6"/>
    </tableStyle>
  </tableStyles>
  <colors>
    <mruColors>
      <color rgb="FFCCECFF"/>
      <color rgb="FFFFFF99"/>
      <color rgb="FF9999FF"/>
      <color rgb="FFFFCCCC"/>
      <color rgb="FFFFFFCC"/>
      <color rgb="FFFFFF66"/>
      <color rgb="FFFF7C80"/>
      <color rgb="FF920000"/>
      <color rgb="FFFF99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628650</xdr:colOff>
      <xdr:row>1</xdr:row>
      <xdr:rowOff>69850</xdr:rowOff>
    </xdr:from>
    <xdr:to>
      <xdr:col>1</xdr:col>
      <xdr:colOff>2787650</xdr:colOff>
      <xdr:row>6</xdr:row>
      <xdr:rowOff>73128</xdr:rowOff>
    </xdr:to>
    <xdr:pic>
      <xdr:nvPicPr>
        <xdr:cNvPr id="6" name="Picture 5">
          <a:extLst>
            <a:ext uri="{FF2B5EF4-FFF2-40B4-BE49-F238E27FC236}">
              <a16:creationId xmlns:a16="http://schemas.microsoft.com/office/drawing/2014/main" id="{F31D428A-D7F5-57FF-5600-D61DF1DB68F8}"/>
            </a:ext>
          </a:extLst>
        </xdr:cNvPr>
        <xdr:cNvPicPr>
          <a:picLocks noChangeAspect="1"/>
        </xdr:cNvPicPr>
      </xdr:nvPicPr>
      <xdr:blipFill>
        <a:blip xmlns:r="http://schemas.openxmlformats.org/officeDocument/2006/relationships" r:embed="rId1"/>
        <a:stretch>
          <a:fillRect/>
        </a:stretch>
      </xdr:blipFill>
      <xdr:spPr>
        <a:xfrm>
          <a:off x="628650" y="254000"/>
          <a:ext cx="2800350" cy="92402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publications/dfid-accountable-grant-arrangement-budget-template-and-guidance" TargetMode="External"/><Relationship Id="rId2" Type="http://schemas.openxmlformats.org/officeDocument/2006/relationships/hyperlink" Target="https://www.trac.ac.uk/about/" TargetMode="External"/><Relationship Id="rId1" Type="http://schemas.openxmlformats.org/officeDocument/2006/relationships/hyperlink" Target="https://www.oanda.com/currency-converter/en/"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ov.uk/guidance/expenses-rates-for-employees-travelling-outside-the-u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gov.uk/government/publications/dfid-accountable-grant-arrangement-budget-template-and-guidance"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gov.uk/guidance/expenses-rates-for-employees-travelling-outside-the-uk"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gov.uk/government/publications/dfid-accountable-grant-arrangement-budget-template-and-guidan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ECA73-BF8A-4BDC-85ED-68D2AF39C3E8}">
  <sheetPr>
    <tabColor theme="1"/>
  </sheetPr>
  <dimension ref="A7:D34"/>
  <sheetViews>
    <sheetView workbookViewId="0">
      <selection activeCell="B29" sqref="B29"/>
    </sheetView>
  </sheetViews>
  <sheetFormatPr defaultColWidth="9.1796875" defaultRowHeight="14.5" x14ac:dyDescent="0.35"/>
  <cols>
    <col min="1" max="1" width="9.1796875" style="154"/>
    <col min="2" max="2" width="104" style="154" customWidth="1"/>
    <col min="3" max="3" width="27.81640625" style="154" customWidth="1"/>
    <col min="4" max="16384" width="9.1796875" style="154"/>
  </cols>
  <sheetData>
    <row r="7" spans="1:4" x14ac:dyDescent="0.35">
      <c r="A7" s="158"/>
      <c r="B7" s="158"/>
      <c r="C7" s="158"/>
      <c r="D7" s="158"/>
    </row>
    <row r="8" spans="1:4" x14ac:dyDescent="0.35">
      <c r="A8" s="158"/>
      <c r="B8" s="164" t="s">
        <v>145</v>
      </c>
      <c r="C8" s="159"/>
      <c r="D8" s="158"/>
    </row>
    <row r="9" spans="1:4" x14ac:dyDescent="0.35">
      <c r="A9" s="158"/>
      <c r="B9" s="164" t="s">
        <v>146</v>
      </c>
      <c r="C9" s="159"/>
      <c r="D9" s="158"/>
    </row>
    <row r="10" spans="1:4" x14ac:dyDescent="0.35">
      <c r="A10" s="158"/>
      <c r="B10" s="164" t="s">
        <v>147</v>
      </c>
      <c r="C10" s="159"/>
      <c r="D10" s="158"/>
    </row>
    <row r="11" spans="1:4" x14ac:dyDescent="0.35">
      <c r="A11" s="158"/>
      <c r="B11" s="164" t="s">
        <v>148</v>
      </c>
      <c r="C11" s="159"/>
      <c r="D11" s="158"/>
    </row>
    <row r="12" spans="1:4" x14ac:dyDescent="0.35">
      <c r="A12" s="158"/>
      <c r="B12" s="164" t="s">
        <v>149</v>
      </c>
      <c r="C12" s="159" t="s">
        <v>152</v>
      </c>
      <c r="D12" s="158"/>
    </row>
    <row r="13" spans="1:4" x14ac:dyDescent="0.35">
      <c r="A13" s="158"/>
      <c r="B13" s="164" t="s">
        <v>175</v>
      </c>
      <c r="C13" s="159"/>
      <c r="D13" s="158"/>
    </row>
    <row r="14" spans="1:4" x14ac:dyDescent="0.35">
      <c r="A14" s="158"/>
      <c r="B14" s="164" t="s">
        <v>176</v>
      </c>
      <c r="C14" s="159"/>
      <c r="D14" s="158"/>
    </row>
    <row r="15" spans="1:4" x14ac:dyDescent="0.35">
      <c r="A15" s="158"/>
      <c r="B15" s="164" t="s">
        <v>158</v>
      </c>
      <c r="C15" s="159"/>
      <c r="D15" s="158"/>
    </row>
    <row r="16" spans="1:4" x14ac:dyDescent="0.35">
      <c r="A16" s="158"/>
      <c r="B16" s="164" t="s">
        <v>150</v>
      </c>
      <c r="C16" s="159"/>
      <c r="D16" s="158"/>
    </row>
    <row r="17" spans="1:4" x14ac:dyDescent="0.35">
      <c r="A17" s="158"/>
      <c r="B17" s="164" t="s">
        <v>151</v>
      </c>
      <c r="C17" s="159"/>
      <c r="D17" s="158"/>
    </row>
    <row r="18" spans="1:4" x14ac:dyDescent="0.35">
      <c r="A18" s="158"/>
      <c r="B18" s="158"/>
      <c r="C18" s="158"/>
      <c r="D18" s="158"/>
    </row>
    <row r="19" spans="1:4" x14ac:dyDescent="0.35">
      <c r="A19" s="158"/>
      <c r="B19" s="160" t="s">
        <v>196</v>
      </c>
      <c r="C19" s="158"/>
      <c r="D19" s="158"/>
    </row>
    <row r="20" spans="1:4" x14ac:dyDescent="0.35">
      <c r="A20" s="158"/>
      <c r="B20" s="161" t="s">
        <v>156</v>
      </c>
      <c r="C20" s="158"/>
      <c r="D20" s="158"/>
    </row>
    <row r="21" spans="1:4" x14ac:dyDescent="0.35">
      <c r="A21" s="158"/>
      <c r="B21" s="160" t="s">
        <v>157</v>
      </c>
      <c r="C21" s="158"/>
      <c r="D21" s="158"/>
    </row>
    <row r="22" spans="1:4" x14ac:dyDescent="0.35">
      <c r="A22" s="158"/>
      <c r="B22" s="161" t="s">
        <v>197</v>
      </c>
      <c r="C22" s="158"/>
      <c r="D22" s="158"/>
    </row>
    <row r="23" spans="1:4" ht="28.5" x14ac:dyDescent="0.35">
      <c r="A23" s="158"/>
      <c r="B23" s="160" t="s">
        <v>198</v>
      </c>
      <c r="C23" s="158"/>
      <c r="D23" s="158"/>
    </row>
    <row r="24" spans="1:4" x14ac:dyDescent="0.35">
      <c r="A24" s="158"/>
      <c r="B24" s="161" t="s">
        <v>199</v>
      </c>
      <c r="C24" s="158"/>
      <c r="D24" s="158"/>
    </row>
    <row r="25" spans="1:4" x14ac:dyDescent="0.35">
      <c r="A25" s="158"/>
      <c r="B25" s="161" t="s">
        <v>177</v>
      </c>
      <c r="C25" s="158"/>
      <c r="D25" s="158"/>
    </row>
    <row r="26" spans="1:4" x14ac:dyDescent="0.35">
      <c r="A26" s="158"/>
      <c r="B26" s="161" t="s">
        <v>200</v>
      </c>
      <c r="C26" s="158"/>
      <c r="D26" s="158"/>
    </row>
    <row r="27" spans="1:4" ht="42.5" x14ac:dyDescent="0.35">
      <c r="A27" s="158"/>
      <c r="B27" s="160" t="s">
        <v>201</v>
      </c>
      <c r="C27" s="158"/>
      <c r="D27" s="158"/>
    </row>
    <row r="28" spans="1:4" x14ac:dyDescent="0.35">
      <c r="A28" s="158"/>
      <c r="B28" s="162" t="s">
        <v>153</v>
      </c>
      <c r="C28" s="158"/>
      <c r="D28" s="158"/>
    </row>
    <row r="29" spans="1:4" ht="42.5" x14ac:dyDescent="0.35">
      <c r="A29" s="158"/>
      <c r="B29" s="163" t="s">
        <v>202</v>
      </c>
      <c r="C29" s="158"/>
      <c r="D29" s="158"/>
    </row>
    <row r="30" spans="1:4" x14ac:dyDescent="0.35">
      <c r="A30" s="158"/>
      <c r="B30" s="162" t="s">
        <v>154</v>
      </c>
      <c r="C30" s="158"/>
      <c r="D30" s="158"/>
    </row>
    <row r="31" spans="1:4" x14ac:dyDescent="0.35">
      <c r="A31" s="158"/>
      <c r="B31" s="162" t="s">
        <v>155</v>
      </c>
      <c r="C31" s="158"/>
      <c r="D31" s="158"/>
    </row>
    <row r="32" spans="1:4" x14ac:dyDescent="0.35">
      <c r="A32" s="158"/>
      <c r="B32" s="162"/>
      <c r="C32" s="158"/>
      <c r="D32" s="158"/>
    </row>
    <row r="33" spans="1:4" x14ac:dyDescent="0.35">
      <c r="A33" s="158"/>
      <c r="B33" s="158"/>
      <c r="C33" s="158"/>
      <c r="D33" s="158"/>
    </row>
    <row r="34" spans="1:4" x14ac:dyDescent="0.35">
      <c r="A34" s="158"/>
      <c r="B34" s="158"/>
      <c r="C34" s="158"/>
      <c r="D34" s="158"/>
    </row>
  </sheetData>
  <dataValidations count="1">
    <dataValidation type="list" errorStyle="information" allowBlank="1" errorTitle="Select" promptTitle="Select" sqref="C12" xr:uid="{451B7F9A-63B8-4729-AFE6-9A705349E911}">
      <formula1>"Select Type,Research Institute, University, NGO, Charity, Independent Research Organisation (IRO), Civil Society Organisation (CSO)"</formula1>
    </dataValidation>
  </dataValidations>
  <hyperlinks>
    <hyperlink ref="B28" r:id="rId1" xr:uid="{6B975559-433A-4B2F-9831-6BA7EE23D6A8}"/>
    <hyperlink ref="B31" r:id="rId2" xr:uid="{3043CC6D-47A0-492F-8F97-1D40DB6A1E82}"/>
    <hyperlink ref="B30" r:id="rId3" xr:uid="{152D5114-7945-4870-8B87-A5A4B3A8C7E4}"/>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CEFDF-E8C9-4AAF-97E6-A14DCF1C685F}">
  <sheetPr>
    <tabColor theme="8" tint="0.59999389629810485"/>
    <pageSetUpPr fitToPage="1"/>
  </sheetPr>
  <dimension ref="A2:AS104"/>
  <sheetViews>
    <sheetView tabSelected="1" zoomScale="90" zoomScaleNormal="90" workbookViewId="0">
      <pane xSplit="4" ySplit="5" topLeftCell="Q6" activePane="bottomRight" state="frozen"/>
      <selection pane="topRight" activeCell="E1" sqref="E1"/>
      <selection pane="bottomLeft" activeCell="A6" sqref="A6"/>
      <selection pane="bottomRight" activeCell="V94" sqref="V94"/>
    </sheetView>
  </sheetViews>
  <sheetFormatPr defaultColWidth="9.1796875" defaultRowHeight="12.5" x14ac:dyDescent="0.25"/>
  <cols>
    <col min="1" max="1" width="3.453125" style="1" customWidth="1"/>
    <col min="2" max="2" width="19.453125" style="6" customWidth="1"/>
    <col min="3" max="3" width="36.54296875" style="1" customWidth="1"/>
    <col min="4" max="4" width="45.81640625" style="1" customWidth="1"/>
    <col min="5" max="5" width="11.7265625" style="5" customWidth="1"/>
    <col min="6" max="6" width="11.7265625" style="29" customWidth="1"/>
    <col min="7" max="7" width="11.7265625" style="1" customWidth="1"/>
    <col min="8" max="8" width="11.7265625" style="5" customWidth="1"/>
    <col min="9" max="9" width="11.7265625" style="29" customWidth="1"/>
    <col min="10" max="15" width="11.7265625" style="1" customWidth="1"/>
    <col min="16" max="16" width="14.453125" style="1" customWidth="1"/>
    <col min="17" max="19" width="21.1796875" style="34" customWidth="1"/>
    <col min="20" max="20" width="7.54296875" style="34" customWidth="1"/>
    <col min="21" max="21" width="3.54296875" style="34" customWidth="1"/>
    <col min="22" max="22" width="124.7265625" style="1" customWidth="1"/>
    <col min="23" max="23" width="9.1796875" style="1"/>
    <col min="24" max="24" width="22.7265625" style="1" bestFit="1" customWidth="1"/>
    <col min="25" max="16384" width="9.1796875" style="1"/>
  </cols>
  <sheetData>
    <row r="2" spans="2:22" s="29" customFormat="1" ht="13" x14ac:dyDescent="0.3">
      <c r="E2" s="148"/>
      <c r="F2" s="148"/>
      <c r="G2" s="148"/>
      <c r="H2" s="148"/>
      <c r="I2" s="148"/>
      <c r="J2" s="148"/>
      <c r="K2" s="148"/>
      <c r="L2" s="148"/>
      <c r="M2" s="148"/>
      <c r="N2" s="148"/>
      <c r="O2" s="148"/>
      <c r="P2" s="148"/>
      <c r="Q2" s="34"/>
      <c r="R2" s="34"/>
    </row>
    <row r="3" spans="2:22" ht="13" x14ac:dyDescent="0.3">
      <c r="B3" s="4" t="s">
        <v>190</v>
      </c>
      <c r="C3" s="11"/>
      <c r="E3" s="288" t="s">
        <v>113</v>
      </c>
      <c r="F3" s="288"/>
      <c r="G3" s="288"/>
      <c r="H3" s="288"/>
      <c r="I3" s="288"/>
      <c r="J3" s="288"/>
      <c r="K3" s="288"/>
      <c r="L3" s="288"/>
      <c r="M3" s="288"/>
      <c r="N3" s="288"/>
      <c r="O3" s="288"/>
      <c r="P3" s="288"/>
      <c r="Q3" s="149"/>
      <c r="R3" s="149"/>
    </row>
    <row r="4" spans="2:22" ht="15" customHeight="1" x14ac:dyDescent="0.25">
      <c r="B4" s="276" t="s">
        <v>2</v>
      </c>
      <c r="C4" s="277"/>
      <c r="D4" s="278"/>
      <c r="E4" s="294" t="s">
        <v>164</v>
      </c>
      <c r="F4" s="295"/>
      <c r="G4" s="296"/>
      <c r="H4" s="294" t="s">
        <v>165</v>
      </c>
      <c r="I4" s="295"/>
      <c r="J4" s="296"/>
      <c r="K4" s="294" t="s">
        <v>166</v>
      </c>
      <c r="L4" s="295"/>
      <c r="M4" s="296"/>
      <c r="N4" s="294" t="s">
        <v>167</v>
      </c>
      <c r="O4" s="295"/>
      <c r="P4" s="296"/>
      <c r="Q4" s="292" t="s">
        <v>135</v>
      </c>
      <c r="R4" s="297" t="s">
        <v>136</v>
      </c>
      <c r="S4" s="299" t="s">
        <v>114</v>
      </c>
      <c r="T4" s="119"/>
      <c r="U4" s="119"/>
      <c r="V4" s="302" t="s">
        <v>0</v>
      </c>
    </row>
    <row r="5" spans="2:22" ht="13.5" customHeight="1" x14ac:dyDescent="0.3">
      <c r="B5" s="279"/>
      <c r="C5" s="280"/>
      <c r="D5" s="281"/>
      <c r="E5" s="35" t="s">
        <v>3</v>
      </c>
      <c r="F5" s="36" t="s">
        <v>4</v>
      </c>
      <c r="G5" s="37" t="s">
        <v>138</v>
      </c>
      <c r="H5" s="35" t="s">
        <v>3</v>
      </c>
      <c r="I5" s="36" t="s">
        <v>4</v>
      </c>
      <c r="J5" s="37" t="s">
        <v>138</v>
      </c>
      <c r="K5" s="35" t="s">
        <v>3</v>
      </c>
      <c r="L5" s="36" t="s">
        <v>4</v>
      </c>
      <c r="M5" s="37" t="s">
        <v>138</v>
      </c>
      <c r="N5" s="35" t="s">
        <v>3</v>
      </c>
      <c r="O5" s="36" t="s">
        <v>4</v>
      </c>
      <c r="P5" s="37" t="s">
        <v>138</v>
      </c>
      <c r="Q5" s="293"/>
      <c r="R5" s="298"/>
      <c r="S5" s="300"/>
      <c r="T5" s="147" t="s">
        <v>140</v>
      </c>
      <c r="U5" s="119"/>
      <c r="V5" s="303"/>
    </row>
    <row r="6" spans="2:22" x14ac:dyDescent="0.25">
      <c r="B6" s="19"/>
      <c r="E6" s="31"/>
      <c r="F6" s="30"/>
      <c r="G6" s="13"/>
      <c r="H6" s="31"/>
      <c r="I6" s="30"/>
      <c r="J6" s="13"/>
      <c r="K6" s="31"/>
      <c r="L6" s="30"/>
      <c r="M6" s="13"/>
      <c r="N6" s="31"/>
      <c r="O6" s="30"/>
      <c r="P6" s="13"/>
      <c r="Q6" s="38"/>
      <c r="R6" s="38"/>
      <c r="S6" s="38"/>
      <c r="V6" s="131"/>
    </row>
    <row r="7" spans="2:22" ht="13" x14ac:dyDescent="0.3">
      <c r="B7" s="20" t="s">
        <v>159</v>
      </c>
      <c r="C7" s="4"/>
      <c r="D7" s="4"/>
      <c r="E7" s="14"/>
      <c r="G7" s="16"/>
      <c r="H7" s="14"/>
      <c r="J7" s="16"/>
      <c r="K7" s="14"/>
      <c r="L7" s="29"/>
      <c r="M7" s="16"/>
      <c r="N7" s="14"/>
      <c r="O7" s="29"/>
      <c r="P7" s="16"/>
      <c r="Q7" s="39"/>
      <c r="R7" s="39"/>
      <c r="S7" s="39"/>
      <c r="V7" s="132"/>
    </row>
    <row r="8" spans="2:22" ht="12.75" customHeight="1" x14ac:dyDescent="0.25">
      <c r="B8" s="289" t="s">
        <v>192</v>
      </c>
      <c r="C8" s="290"/>
      <c r="D8" s="291"/>
      <c r="E8" s="14"/>
      <c r="G8" s="16"/>
      <c r="H8" s="14"/>
      <c r="J8" s="16"/>
      <c r="K8" s="14"/>
      <c r="L8" s="29"/>
      <c r="M8" s="16"/>
      <c r="N8" s="14"/>
      <c r="O8" s="29"/>
      <c r="P8" s="16"/>
      <c r="Q8" s="39"/>
      <c r="R8" s="39"/>
      <c r="S8" s="39"/>
      <c r="V8" s="301" t="s">
        <v>194</v>
      </c>
    </row>
    <row r="9" spans="2:22" ht="12.75" customHeight="1" x14ac:dyDescent="0.25">
      <c r="B9" s="289"/>
      <c r="C9" s="290"/>
      <c r="D9" s="291"/>
      <c r="E9" s="14"/>
      <c r="G9" s="16"/>
      <c r="H9" s="14"/>
      <c r="J9" s="16"/>
      <c r="K9" s="14"/>
      <c r="L9" s="29"/>
      <c r="M9" s="16"/>
      <c r="N9" s="14"/>
      <c r="O9" s="29"/>
      <c r="P9" s="16"/>
      <c r="Q9" s="39"/>
      <c r="R9" s="39"/>
      <c r="S9" s="39"/>
      <c r="V9" s="301"/>
    </row>
    <row r="10" spans="2:22" x14ac:dyDescent="0.25">
      <c r="B10" s="289"/>
      <c r="C10" s="290"/>
      <c r="D10" s="291"/>
      <c r="E10" s="14"/>
      <c r="G10" s="16"/>
      <c r="H10" s="14"/>
      <c r="J10" s="16"/>
      <c r="K10" s="14"/>
      <c r="L10" s="29"/>
      <c r="M10" s="16"/>
      <c r="N10" s="14"/>
      <c r="O10" s="29"/>
      <c r="P10" s="16"/>
      <c r="Q10" s="39"/>
      <c r="R10" s="39"/>
      <c r="S10" s="39"/>
      <c r="V10" s="301"/>
    </row>
    <row r="11" spans="2:22" x14ac:dyDescent="0.25">
      <c r="B11" s="289"/>
      <c r="C11" s="290"/>
      <c r="D11" s="291"/>
      <c r="E11" s="14"/>
      <c r="G11" s="16"/>
      <c r="H11" s="14"/>
      <c r="J11" s="16"/>
      <c r="K11" s="14"/>
      <c r="L11" s="29"/>
      <c r="M11" s="16"/>
      <c r="N11" s="14"/>
      <c r="O11" s="29"/>
      <c r="P11" s="16"/>
      <c r="Q11" s="39"/>
      <c r="R11" s="39"/>
      <c r="S11" s="39"/>
      <c r="V11" s="301"/>
    </row>
    <row r="12" spans="2:22" x14ac:dyDescent="0.25">
      <c r="B12" s="289"/>
      <c r="C12" s="290"/>
      <c r="D12" s="291"/>
      <c r="E12" s="14"/>
      <c r="G12" s="16"/>
      <c r="H12" s="14"/>
      <c r="J12" s="16"/>
      <c r="K12" s="14"/>
      <c r="L12" s="29"/>
      <c r="M12" s="16"/>
      <c r="N12" s="14"/>
      <c r="O12" s="29"/>
      <c r="P12" s="16"/>
      <c r="Q12" s="39"/>
      <c r="R12" s="39"/>
      <c r="S12" s="39"/>
      <c r="V12" s="301"/>
    </row>
    <row r="13" spans="2:22" x14ac:dyDescent="0.25">
      <c r="B13" s="289"/>
      <c r="C13" s="290"/>
      <c r="D13" s="291"/>
      <c r="E13" s="14"/>
      <c r="G13" s="16"/>
      <c r="H13" s="14"/>
      <c r="J13" s="16"/>
      <c r="K13" s="14"/>
      <c r="L13" s="29"/>
      <c r="M13" s="16"/>
      <c r="N13" s="14"/>
      <c r="O13" s="29"/>
      <c r="P13" s="16"/>
      <c r="Q13" s="39"/>
      <c r="R13" s="39"/>
      <c r="S13" s="39"/>
      <c r="V13" s="301"/>
    </row>
    <row r="14" spans="2:22" x14ac:dyDescent="0.25">
      <c r="B14" s="289"/>
      <c r="C14" s="290"/>
      <c r="D14" s="291"/>
      <c r="E14" s="14"/>
      <c r="G14" s="16"/>
      <c r="H14" s="14"/>
      <c r="J14" s="16"/>
      <c r="K14" s="14"/>
      <c r="L14" s="29"/>
      <c r="M14" s="16"/>
      <c r="N14" s="14"/>
      <c r="O14" s="29"/>
      <c r="P14" s="16"/>
      <c r="Q14" s="39"/>
      <c r="R14" s="39"/>
      <c r="S14" s="39"/>
      <c r="V14" s="301"/>
    </row>
    <row r="15" spans="2:22" x14ac:dyDescent="0.25">
      <c r="B15" s="289"/>
      <c r="C15" s="290"/>
      <c r="D15" s="291"/>
      <c r="E15" s="14"/>
      <c r="G15" s="16"/>
      <c r="H15" s="14"/>
      <c r="J15" s="16"/>
      <c r="K15" s="14"/>
      <c r="L15" s="29"/>
      <c r="M15" s="16"/>
      <c r="N15" s="14"/>
      <c r="O15" s="29"/>
      <c r="P15" s="16"/>
      <c r="Q15" s="39"/>
      <c r="R15" s="39"/>
      <c r="S15" s="39"/>
      <c r="V15" s="301"/>
    </row>
    <row r="16" spans="2:22" ht="13" x14ac:dyDescent="0.3">
      <c r="B16" s="20"/>
      <c r="C16" s="47"/>
      <c r="D16" s="47"/>
      <c r="E16" s="14"/>
      <c r="G16" s="16"/>
      <c r="H16" s="14"/>
      <c r="J16" s="16"/>
      <c r="K16" s="14"/>
      <c r="L16" s="29"/>
      <c r="M16" s="16"/>
      <c r="N16" s="14"/>
      <c r="O16" s="29"/>
      <c r="P16" s="16"/>
      <c r="Q16" s="39"/>
      <c r="R16" s="39"/>
      <c r="S16" s="39"/>
      <c r="V16" s="134"/>
    </row>
    <row r="17" spans="1:24" ht="13" x14ac:dyDescent="0.3">
      <c r="B17" s="124" t="s">
        <v>104</v>
      </c>
      <c r="C17" s="69" t="s">
        <v>6</v>
      </c>
      <c r="D17" s="120" t="s">
        <v>102</v>
      </c>
      <c r="E17" s="12"/>
      <c r="F17" s="40"/>
      <c r="G17" s="41"/>
      <c r="H17" s="14"/>
      <c r="I17" s="40"/>
      <c r="J17" s="41"/>
      <c r="K17" s="14"/>
      <c r="L17" s="40"/>
      <c r="M17" s="41"/>
      <c r="N17" s="14"/>
      <c r="O17" s="40"/>
      <c r="P17" s="41"/>
      <c r="Q17" s="39"/>
      <c r="R17" s="39"/>
      <c r="S17" s="39"/>
      <c r="V17" s="135"/>
    </row>
    <row r="18" spans="1:24" x14ac:dyDescent="0.25">
      <c r="B18" s="124"/>
      <c r="C18" s="27" t="s">
        <v>7</v>
      </c>
      <c r="D18" s="121" t="s">
        <v>78</v>
      </c>
      <c r="E18" s="12"/>
      <c r="F18" s="53">
        <v>0</v>
      </c>
      <c r="G18" s="48">
        <f>ROUND(E18*F18,0)</f>
        <v>0</v>
      </c>
      <c r="H18" s="14"/>
      <c r="I18" s="53">
        <f t="shared" ref="I18:I24" si="0">F18*1.03</f>
        <v>0</v>
      </c>
      <c r="J18" s="48">
        <f>ROUND(H18*I18,0)</f>
        <v>0</v>
      </c>
      <c r="K18" s="14"/>
      <c r="L18" s="53">
        <f t="shared" ref="L18:L24" si="1">I18*1.03</f>
        <v>0</v>
      </c>
      <c r="M18" s="48">
        <f>ROUND(K18*L18,0)</f>
        <v>0</v>
      </c>
      <c r="N18" s="14"/>
      <c r="O18" s="53">
        <f t="shared" ref="O18:O24" si="2">L18*1.03</f>
        <v>0</v>
      </c>
      <c r="P18" s="48">
        <f>ROUND(N18*O18,0)</f>
        <v>0</v>
      </c>
      <c r="Q18" s="52">
        <f>P18+M18+J18+G18</f>
        <v>0</v>
      </c>
      <c r="R18" s="52"/>
      <c r="S18" s="52">
        <f>R18+Q18</f>
        <v>0</v>
      </c>
      <c r="T18" s="53"/>
      <c r="U18" s="53"/>
      <c r="V18" s="136"/>
      <c r="X18" s="53"/>
    </row>
    <row r="19" spans="1:24" x14ac:dyDescent="0.25">
      <c r="B19" s="26"/>
      <c r="C19" s="27" t="s">
        <v>7</v>
      </c>
      <c r="D19" s="121" t="s">
        <v>78</v>
      </c>
      <c r="E19" s="67"/>
      <c r="F19" s="53">
        <v>0</v>
      </c>
      <c r="G19" s="48">
        <f t="shared" ref="G19:G30" si="3">ROUND(E19*F19,0)</f>
        <v>0</v>
      </c>
      <c r="H19" s="67"/>
      <c r="I19" s="53">
        <f t="shared" si="0"/>
        <v>0</v>
      </c>
      <c r="J19" s="48">
        <f t="shared" ref="J19:J30" si="4">ROUND(H19*I19,0)</f>
        <v>0</v>
      </c>
      <c r="K19" s="67"/>
      <c r="L19" s="53">
        <f t="shared" si="1"/>
        <v>0</v>
      </c>
      <c r="M19" s="48">
        <f t="shared" ref="M19:M30" si="5">ROUND(K19*L19,0)</f>
        <v>0</v>
      </c>
      <c r="N19" s="67"/>
      <c r="O19" s="53">
        <f t="shared" si="2"/>
        <v>0</v>
      </c>
      <c r="P19" s="48">
        <f t="shared" ref="P19:P30" si="6">ROUND(N19*O19,0)</f>
        <v>0</v>
      </c>
      <c r="Q19" s="52">
        <f t="shared" ref="Q19:Q24" si="7">P19+M19+J19+G19</f>
        <v>0</v>
      </c>
      <c r="R19" s="52"/>
      <c r="S19" s="52">
        <f t="shared" ref="S19:S24" si="8">R19+Q19</f>
        <v>0</v>
      </c>
      <c r="T19" s="53"/>
      <c r="U19" s="53"/>
      <c r="V19" s="136"/>
      <c r="W19" s="34"/>
    </row>
    <row r="20" spans="1:24" x14ac:dyDescent="0.25">
      <c r="A20" s="34"/>
      <c r="B20" s="26"/>
      <c r="C20" s="27" t="s">
        <v>7</v>
      </c>
      <c r="D20" s="121" t="s">
        <v>78</v>
      </c>
      <c r="E20" s="67"/>
      <c r="F20" s="53">
        <v>0</v>
      </c>
      <c r="G20" s="48">
        <f t="shared" si="3"/>
        <v>0</v>
      </c>
      <c r="H20" s="67"/>
      <c r="I20" s="53">
        <f t="shared" si="0"/>
        <v>0</v>
      </c>
      <c r="J20" s="48">
        <f t="shared" si="4"/>
        <v>0</v>
      </c>
      <c r="K20" s="67"/>
      <c r="L20" s="53">
        <f t="shared" si="1"/>
        <v>0</v>
      </c>
      <c r="M20" s="48">
        <f t="shared" si="5"/>
        <v>0</v>
      </c>
      <c r="N20" s="67"/>
      <c r="O20" s="53">
        <f t="shared" si="2"/>
        <v>0</v>
      </c>
      <c r="P20" s="48">
        <f t="shared" si="6"/>
        <v>0</v>
      </c>
      <c r="Q20" s="52">
        <f t="shared" si="7"/>
        <v>0</v>
      </c>
      <c r="R20" s="52"/>
      <c r="S20" s="52">
        <f t="shared" si="8"/>
        <v>0</v>
      </c>
      <c r="T20" s="53"/>
      <c r="U20" s="53"/>
      <c r="V20" s="136"/>
      <c r="W20" s="34"/>
      <c r="X20" s="5"/>
    </row>
    <row r="21" spans="1:24" x14ac:dyDescent="0.25">
      <c r="A21" s="34"/>
      <c r="B21" s="26"/>
      <c r="C21" s="27" t="s">
        <v>7</v>
      </c>
      <c r="D21" s="121" t="s">
        <v>78</v>
      </c>
      <c r="E21" s="67"/>
      <c r="F21" s="53">
        <v>0</v>
      </c>
      <c r="G21" s="48">
        <f t="shared" si="3"/>
        <v>0</v>
      </c>
      <c r="H21" s="67"/>
      <c r="I21" s="53">
        <f t="shared" si="0"/>
        <v>0</v>
      </c>
      <c r="J21" s="48">
        <f t="shared" si="4"/>
        <v>0</v>
      </c>
      <c r="K21" s="67"/>
      <c r="L21" s="53">
        <f t="shared" si="1"/>
        <v>0</v>
      </c>
      <c r="M21" s="48">
        <f t="shared" si="5"/>
        <v>0</v>
      </c>
      <c r="N21" s="67"/>
      <c r="O21" s="53">
        <f t="shared" si="2"/>
        <v>0</v>
      </c>
      <c r="P21" s="48">
        <f t="shared" si="6"/>
        <v>0</v>
      </c>
      <c r="Q21" s="52">
        <f t="shared" si="7"/>
        <v>0</v>
      </c>
      <c r="R21" s="52"/>
      <c r="S21" s="52">
        <f t="shared" si="8"/>
        <v>0</v>
      </c>
      <c r="T21" s="53"/>
      <c r="U21" s="53"/>
      <c r="V21" s="136"/>
      <c r="W21" s="34"/>
      <c r="X21" s="5"/>
    </row>
    <row r="22" spans="1:24" x14ac:dyDescent="0.25">
      <c r="A22" s="34"/>
      <c r="B22" s="26"/>
      <c r="C22" s="27" t="s">
        <v>7</v>
      </c>
      <c r="D22" s="121" t="s">
        <v>78</v>
      </c>
      <c r="E22" s="67"/>
      <c r="F22" s="53">
        <v>0</v>
      </c>
      <c r="G22" s="48">
        <f t="shared" si="3"/>
        <v>0</v>
      </c>
      <c r="H22" s="67"/>
      <c r="I22" s="53">
        <f t="shared" si="0"/>
        <v>0</v>
      </c>
      <c r="J22" s="48">
        <f t="shared" si="4"/>
        <v>0</v>
      </c>
      <c r="K22" s="67"/>
      <c r="L22" s="53">
        <f t="shared" si="1"/>
        <v>0</v>
      </c>
      <c r="M22" s="48">
        <f t="shared" si="5"/>
        <v>0</v>
      </c>
      <c r="N22" s="67"/>
      <c r="O22" s="53">
        <f t="shared" si="2"/>
        <v>0</v>
      </c>
      <c r="P22" s="48">
        <f t="shared" si="6"/>
        <v>0</v>
      </c>
      <c r="Q22" s="52">
        <f t="shared" si="7"/>
        <v>0</v>
      </c>
      <c r="R22" s="52"/>
      <c r="S22" s="52">
        <f t="shared" si="8"/>
        <v>0</v>
      </c>
      <c r="T22" s="53"/>
      <c r="U22" s="53"/>
      <c r="V22" s="136"/>
      <c r="W22" s="34"/>
      <c r="X22" s="5"/>
    </row>
    <row r="23" spans="1:24" x14ac:dyDescent="0.25">
      <c r="A23" s="34"/>
      <c r="B23" s="26"/>
      <c r="C23" s="27" t="s">
        <v>7</v>
      </c>
      <c r="D23" s="121" t="s">
        <v>78</v>
      </c>
      <c r="E23" s="67"/>
      <c r="F23" s="53">
        <v>0</v>
      </c>
      <c r="G23" s="48">
        <f t="shared" si="3"/>
        <v>0</v>
      </c>
      <c r="H23" s="67"/>
      <c r="I23" s="53">
        <f t="shared" si="0"/>
        <v>0</v>
      </c>
      <c r="J23" s="48">
        <f t="shared" si="4"/>
        <v>0</v>
      </c>
      <c r="K23" s="67"/>
      <c r="L23" s="53">
        <f t="shared" si="1"/>
        <v>0</v>
      </c>
      <c r="M23" s="48">
        <f t="shared" si="5"/>
        <v>0</v>
      </c>
      <c r="N23" s="67"/>
      <c r="O23" s="53">
        <f t="shared" si="2"/>
        <v>0</v>
      </c>
      <c r="P23" s="48">
        <f t="shared" si="6"/>
        <v>0</v>
      </c>
      <c r="Q23" s="52">
        <f t="shared" si="7"/>
        <v>0</v>
      </c>
      <c r="R23" s="52"/>
      <c r="S23" s="52">
        <f t="shared" si="8"/>
        <v>0</v>
      </c>
      <c r="T23" s="53"/>
      <c r="U23" s="53"/>
      <c r="V23" s="136"/>
      <c r="W23" s="34"/>
      <c r="X23" s="5"/>
    </row>
    <row r="24" spans="1:24" x14ac:dyDescent="0.25">
      <c r="A24" s="34"/>
      <c r="B24" s="26"/>
      <c r="C24" s="27" t="s">
        <v>7</v>
      </c>
      <c r="D24" s="121" t="s">
        <v>78</v>
      </c>
      <c r="E24" s="67"/>
      <c r="F24" s="53">
        <v>0</v>
      </c>
      <c r="G24" s="48">
        <f t="shared" si="3"/>
        <v>0</v>
      </c>
      <c r="H24" s="67"/>
      <c r="I24" s="53">
        <f t="shared" si="0"/>
        <v>0</v>
      </c>
      <c r="J24" s="48">
        <f t="shared" si="4"/>
        <v>0</v>
      </c>
      <c r="K24" s="67"/>
      <c r="L24" s="53">
        <f t="shared" si="1"/>
        <v>0</v>
      </c>
      <c r="M24" s="48">
        <f t="shared" si="5"/>
        <v>0</v>
      </c>
      <c r="N24" s="67"/>
      <c r="O24" s="53">
        <f t="shared" si="2"/>
        <v>0</v>
      </c>
      <c r="P24" s="48">
        <f t="shared" si="6"/>
        <v>0</v>
      </c>
      <c r="Q24" s="52">
        <f t="shared" si="7"/>
        <v>0</v>
      </c>
      <c r="R24" s="52"/>
      <c r="S24" s="52">
        <f t="shared" si="8"/>
        <v>0</v>
      </c>
      <c r="T24" s="53"/>
      <c r="U24" s="53"/>
      <c r="V24" s="136"/>
      <c r="W24" s="34"/>
      <c r="X24" s="5"/>
    </row>
    <row r="25" spans="1:24" x14ac:dyDescent="0.25">
      <c r="A25" s="34"/>
      <c r="B25" s="26"/>
      <c r="C25" s="33"/>
      <c r="D25" s="69"/>
      <c r="E25" s="67"/>
      <c r="F25" s="63"/>
      <c r="G25" s="48"/>
      <c r="H25" s="67"/>
      <c r="I25" s="275"/>
      <c r="J25" s="48"/>
      <c r="K25" s="67"/>
      <c r="L25" s="275"/>
      <c r="M25" s="48"/>
      <c r="N25" s="67"/>
      <c r="O25" s="275"/>
      <c r="P25" s="48"/>
      <c r="Q25" s="52"/>
      <c r="R25" s="52"/>
      <c r="S25" s="52"/>
      <c r="T25" s="53"/>
      <c r="U25" s="53"/>
      <c r="V25" s="137"/>
      <c r="W25" s="34"/>
      <c r="X25" s="5"/>
    </row>
    <row r="26" spans="1:24" x14ac:dyDescent="0.25">
      <c r="A26" s="34"/>
      <c r="B26" s="26" t="s">
        <v>8</v>
      </c>
      <c r="C26" s="33" t="s">
        <v>9</v>
      </c>
      <c r="D26" s="33"/>
      <c r="E26" s="67"/>
      <c r="F26" s="63"/>
      <c r="G26" s="48"/>
      <c r="H26" s="67"/>
      <c r="I26" s="275"/>
      <c r="J26" s="48"/>
      <c r="K26" s="67"/>
      <c r="L26" s="275"/>
      <c r="M26" s="48"/>
      <c r="N26" s="67"/>
      <c r="O26" s="275"/>
      <c r="P26" s="48"/>
      <c r="Q26" s="52"/>
      <c r="R26" s="52"/>
      <c r="S26" s="52"/>
      <c r="T26" s="53"/>
      <c r="U26" s="53"/>
      <c r="V26" s="137"/>
      <c r="W26" s="34"/>
      <c r="X26" s="5"/>
    </row>
    <row r="27" spans="1:24" x14ac:dyDescent="0.25">
      <c r="A27" s="34"/>
      <c r="B27" s="26"/>
      <c r="C27" s="70" t="s">
        <v>7</v>
      </c>
      <c r="D27" s="121" t="s">
        <v>78</v>
      </c>
      <c r="E27" s="67"/>
      <c r="F27" s="53">
        <v>0</v>
      </c>
      <c r="G27" s="48">
        <f t="shared" si="3"/>
        <v>0</v>
      </c>
      <c r="H27" s="67"/>
      <c r="I27" s="53">
        <f>F27*1.03</f>
        <v>0</v>
      </c>
      <c r="J27" s="48">
        <f t="shared" si="4"/>
        <v>0</v>
      </c>
      <c r="K27" s="67"/>
      <c r="L27" s="53">
        <f>I27*1.03</f>
        <v>0</v>
      </c>
      <c r="M27" s="48">
        <f t="shared" si="5"/>
        <v>0</v>
      </c>
      <c r="N27" s="67"/>
      <c r="O27" s="53">
        <f>L27*1.03</f>
        <v>0</v>
      </c>
      <c r="P27" s="48">
        <f t="shared" si="6"/>
        <v>0</v>
      </c>
      <c r="Q27" s="52">
        <f t="shared" ref="Q27:Q30" si="9">P27+M27+J27+G27</f>
        <v>0</v>
      </c>
      <c r="R27" s="52"/>
      <c r="S27" s="52">
        <f t="shared" ref="S27:S30" si="10">R27+Q27</f>
        <v>0</v>
      </c>
      <c r="T27" s="53"/>
      <c r="U27" s="53"/>
      <c r="V27" s="138"/>
      <c r="W27" s="34"/>
      <c r="X27" s="5"/>
    </row>
    <row r="28" spans="1:24" x14ac:dyDescent="0.25">
      <c r="A28" s="34"/>
      <c r="B28" s="26"/>
      <c r="C28" s="70" t="s">
        <v>7</v>
      </c>
      <c r="D28" s="121" t="s">
        <v>78</v>
      </c>
      <c r="E28" s="67"/>
      <c r="F28" s="53">
        <v>0</v>
      </c>
      <c r="G28" s="48">
        <f t="shared" si="3"/>
        <v>0</v>
      </c>
      <c r="H28" s="67"/>
      <c r="I28" s="53">
        <f>F28*1.03</f>
        <v>0</v>
      </c>
      <c r="J28" s="48">
        <f t="shared" si="4"/>
        <v>0</v>
      </c>
      <c r="K28" s="67"/>
      <c r="L28" s="53">
        <f>I28*1.03</f>
        <v>0</v>
      </c>
      <c r="M28" s="48">
        <f t="shared" si="5"/>
        <v>0</v>
      </c>
      <c r="N28" s="67"/>
      <c r="O28" s="53">
        <f>L28*1.03</f>
        <v>0</v>
      </c>
      <c r="P28" s="48">
        <f t="shared" si="6"/>
        <v>0</v>
      </c>
      <c r="Q28" s="52">
        <f t="shared" si="9"/>
        <v>0</v>
      </c>
      <c r="R28" s="52"/>
      <c r="S28" s="52">
        <f t="shared" si="10"/>
        <v>0</v>
      </c>
      <c r="T28" s="53"/>
      <c r="U28" s="53"/>
      <c r="V28" s="138"/>
      <c r="W28" s="34"/>
      <c r="X28" s="5"/>
    </row>
    <row r="29" spans="1:24" x14ac:dyDescent="0.25">
      <c r="A29" s="34"/>
      <c r="B29" s="26"/>
      <c r="C29" s="70" t="s">
        <v>7</v>
      </c>
      <c r="D29" s="121" t="s">
        <v>78</v>
      </c>
      <c r="E29" s="67"/>
      <c r="F29" s="53">
        <v>0</v>
      </c>
      <c r="G29" s="48">
        <f t="shared" si="3"/>
        <v>0</v>
      </c>
      <c r="H29" s="67"/>
      <c r="I29" s="53">
        <f>F29*1.03</f>
        <v>0</v>
      </c>
      <c r="J29" s="48">
        <f t="shared" si="4"/>
        <v>0</v>
      </c>
      <c r="K29" s="67"/>
      <c r="L29" s="53">
        <f>I29*1.03</f>
        <v>0</v>
      </c>
      <c r="M29" s="48">
        <f t="shared" si="5"/>
        <v>0</v>
      </c>
      <c r="N29" s="67"/>
      <c r="O29" s="53">
        <f>L29*1.03</f>
        <v>0</v>
      </c>
      <c r="P29" s="48">
        <f t="shared" si="6"/>
        <v>0</v>
      </c>
      <c r="Q29" s="52">
        <f t="shared" si="9"/>
        <v>0</v>
      </c>
      <c r="R29" s="52"/>
      <c r="S29" s="52">
        <f t="shared" si="10"/>
        <v>0</v>
      </c>
      <c r="T29" s="53"/>
      <c r="U29" s="53"/>
      <c r="V29" s="138"/>
      <c r="W29" s="34"/>
      <c r="X29" s="5"/>
    </row>
    <row r="30" spans="1:24" x14ac:dyDescent="0.25">
      <c r="A30" s="34"/>
      <c r="B30" s="26"/>
      <c r="C30" s="70" t="s">
        <v>7</v>
      </c>
      <c r="D30" s="121" t="s">
        <v>78</v>
      </c>
      <c r="E30" s="67"/>
      <c r="F30" s="53">
        <v>0</v>
      </c>
      <c r="G30" s="48">
        <f t="shared" si="3"/>
        <v>0</v>
      </c>
      <c r="H30" s="67"/>
      <c r="I30" s="53">
        <f>F30*1.03</f>
        <v>0</v>
      </c>
      <c r="J30" s="48">
        <f t="shared" si="4"/>
        <v>0</v>
      </c>
      <c r="K30" s="67"/>
      <c r="L30" s="53">
        <f>I30*1.03</f>
        <v>0</v>
      </c>
      <c r="M30" s="48">
        <f t="shared" si="5"/>
        <v>0</v>
      </c>
      <c r="N30" s="67"/>
      <c r="O30" s="53">
        <f>L30*1.03</f>
        <v>0</v>
      </c>
      <c r="P30" s="48">
        <f t="shared" si="6"/>
        <v>0</v>
      </c>
      <c r="Q30" s="52">
        <f t="shared" si="9"/>
        <v>0</v>
      </c>
      <c r="R30" s="52"/>
      <c r="S30" s="52">
        <f t="shared" si="10"/>
        <v>0</v>
      </c>
      <c r="T30" s="53"/>
      <c r="U30" s="53"/>
      <c r="V30" s="138"/>
      <c r="W30" s="34"/>
      <c r="X30" s="5"/>
    </row>
    <row r="31" spans="1:24" x14ac:dyDescent="0.25">
      <c r="B31" s="21"/>
      <c r="E31" s="67"/>
      <c r="F31" s="50"/>
      <c r="G31" s="48"/>
      <c r="H31" s="14"/>
      <c r="I31" s="50"/>
      <c r="J31" s="48"/>
      <c r="K31" s="14"/>
      <c r="L31" s="50"/>
      <c r="M31" s="48"/>
      <c r="N31" s="14"/>
      <c r="O31" s="50"/>
      <c r="P31" s="48"/>
      <c r="Q31" s="52"/>
      <c r="R31" s="52"/>
      <c r="S31" s="52"/>
      <c r="T31" s="53"/>
      <c r="U31" s="53"/>
      <c r="V31" s="131"/>
    </row>
    <row r="32" spans="1:24" s="3" customFormat="1" ht="13" x14ac:dyDescent="0.3">
      <c r="B32" s="22" t="s">
        <v>10</v>
      </c>
      <c r="C32" s="15"/>
      <c r="D32" s="15"/>
      <c r="E32" s="32"/>
      <c r="F32" s="51"/>
      <c r="G32" s="49">
        <f>SUM(G17:G31)</f>
        <v>0</v>
      </c>
      <c r="H32" s="32"/>
      <c r="I32" s="51"/>
      <c r="J32" s="49">
        <f>SUM(J17:J31)</f>
        <v>0</v>
      </c>
      <c r="K32" s="32"/>
      <c r="L32" s="51"/>
      <c r="M32" s="49">
        <f>SUM(M17:M31)</f>
        <v>0</v>
      </c>
      <c r="N32" s="32"/>
      <c r="O32" s="51"/>
      <c r="P32" s="49">
        <f>SUM(P17:P31)</f>
        <v>0</v>
      </c>
      <c r="Q32" s="49">
        <f>SUM(Q17:Q31)</f>
        <v>0</v>
      </c>
      <c r="R32" s="49">
        <f>SUM(R17:R31)</f>
        <v>0</v>
      </c>
      <c r="S32" s="49">
        <f>SUM(S17:S31)</f>
        <v>0</v>
      </c>
      <c r="T32" s="126">
        <f>Q32-P32-M32-J32-G32</f>
        <v>0</v>
      </c>
      <c r="U32" s="126"/>
      <c r="V32" s="139"/>
    </row>
    <row r="33" spans="2:45" x14ac:dyDescent="0.25">
      <c r="B33" s="21"/>
      <c r="E33" s="14"/>
      <c r="G33" s="48"/>
      <c r="H33" s="14"/>
      <c r="J33" s="48"/>
      <c r="K33" s="14"/>
      <c r="L33" s="29"/>
      <c r="M33" s="48"/>
      <c r="N33" s="14"/>
      <c r="O33" s="29"/>
      <c r="P33" s="48"/>
      <c r="Q33" s="39"/>
      <c r="R33" s="39"/>
      <c r="S33" s="39"/>
      <c r="V33" s="131"/>
    </row>
    <row r="34" spans="2:45" ht="15" customHeight="1" x14ac:dyDescent="0.3">
      <c r="B34" s="125" t="s">
        <v>143</v>
      </c>
      <c r="C34" s="4"/>
      <c r="D34" s="4"/>
      <c r="E34" s="14"/>
      <c r="G34" s="48"/>
      <c r="H34" s="14"/>
      <c r="J34" s="48"/>
      <c r="K34" s="14"/>
      <c r="L34" s="29"/>
      <c r="M34" s="48"/>
      <c r="N34" s="14"/>
      <c r="O34" s="29"/>
      <c r="P34" s="48"/>
      <c r="Q34" s="39"/>
      <c r="R34" s="39"/>
      <c r="S34" s="39"/>
      <c r="V34" s="301" t="s">
        <v>137</v>
      </c>
    </row>
    <row r="35" spans="2:45" ht="12.75" customHeight="1" x14ac:dyDescent="0.25">
      <c r="B35" s="282" t="s">
        <v>168</v>
      </c>
      <c r="C35" s="283"/>
      <c r="D35" s="284"/>
      <c r="E35" s="14"/>
      <c r="G35" s="48"/>
      <c r="H35" s="14"/>
      <c r="J35" s="48"/>
      <c r="K35" s="14"/>
      <c r="L35" s="29"/>
      <c r="M35" s="48"/>
      <c r="N35" s="14"/>
      <c r="O35" s="29"/>
      <c r="P35" s="48"/>
      <c r="Q35" s="39"/>
      <c r="R35" s="39"/>
      <c r="S35" s="39"/>
      <c r="V35" s="301"/>
    </row>
    <row r="36" spans="2:45" ht="39" customHeight="1" x14ac:dyDescent="0.25">
      <c r="B36" s="282"/>
      <c r="C36" s="283"/>
      <c r="D36" s="284"/>
      <c r="E36" s="14"/>
      <c r="G36" s="48"/>
      <c r="H36" s="14"/>
      <c r="J36" s="48"/>
      <c r="K36" s="14"/>
      <c r="L36" s="29"/>
      <c r="M36" s="48"/>
      <c r="N36" s="14"/>
      <c r="O36" s="29"/>
      <c r="P36" s="48"/>
      <c r="Q36" s="39"/>
      <c r="R36" s="39"/>
      <c r="S36" s="39"/>
      <c r="V36" s="301"/>
    </row>
    <row r="37" spans="2:45" ht="14.5" x14ac:dyDescent="0.35">
      <c r="B37" s="285" t="s">
        <v>103</v>
      </c>
      <c r="C37" s="286"/>
      <c r="D37" s="287"/>
      <c r="E37" s="42"/>
      <c r="G37" s="48"/>
      <c r="H37" s="42"/>
      <c r="J37" s="48"/>
      <c r="K37" s="42"/>
      <c r="L37" s="29"/>
      <c r="M37" s="48"/>
      <c r="N37" s="42"/>
      <c r="O37" s="29"/>
      <c r="P37" s="48"/>
      <c r="Q37" s="39"/>
      <c r="R37" s="39"/>
      <c r="S37" s="39"/>
      <c r="V37" s="134"/>
    </row>
    <row r="38" spans="2:45" ht="14.5" x14ac:dyDescent="0.35">
      <c r="B38" s="122"/>
      <c r="C38" s="123"/>
      <c r="D38" s="123"/>
      <c r="E38" s="42"/>
      <c r="G38" s="48"/>
      <c r="H38" s="42"/>
      <c r="J38" s="48"/>
      <c r="K38" s="42"/>
      <c r="L38" s="29"/>
      <c r="M38" s="48"/>
      <c r="N38" s="42"/>
      <c r="O38" s="29"/>
      <c r="P38" s="48"/>
      <c r="Q38" s="39"/>
      <c r="R38" s="39"/>
      <c r="S38" s="39"/>
      <c r="V38" s="140"/>
    </row>
    <row r="39" spans="2:45" x14ac:dyDescent="0.25">
      <c r="B39" s="43" t="s">
        <v>5</v>
      </c>
      <c r="C39" s="27" t="s">
        <v>161</v>
      </c>
      <c r="D39" s="27"/>
      <c r="E39" s="74"/>
      <c r="F39" s="54">
        <v>0</v>
      </c>
      <c r="G39" s="48">
        <f t="shared" ref="G39:G46" si="11">ROUND(E39*F39,0)</f>
        <v>0</v>
      </c>
      <c r="H39" s="74"/>
      <c r="I39" s="54">
        <f t="shared" ref="I39:I46" si="12">F39*1.03</f>
        <v>0</v>
      </c>
      <c r="J39" s="48">
        <f t="shared" ref="J39:J46" si="13">ROUND(H39*I39,0)</f>
        <v>0</v>
      </c>
      <c r="K39" s="74"/>
      <c r="L39" s="54">
        <f t="shared" ref="L39:L46" si="14">I39*1.03</f>
        <v>0</v>
      </c>
      <c r="M39" s="48">
        <f t="shared" ref="M39:M46" si="15">ROUND(K39*L39,0)</f>
        <v>0</v>
      </c>
      <c r="N39" s="74"/>
      <c r="O39" s="54">
        <f t="shared" ref="O39:O46" si="16">L39*1.03</f>
        <v>0</v>
      </c>
      <c r="P39" s="48">
        <f t="shared" ref="P39:P46" si="17">ROUND(N39*O39,0)</f>
        <v>0</v>
      </c>
      <c r="Q39" s="52">
        <f t="shared" ref="Q39:Q46" si="18">P39+M39+J39+G39</f>
        <v>0</v>
      </c>
      <c r="R39" s="52"/>
      <c r="S39" s="52">
        <f t="shared" ref="S39:S46" si="19">R39+Q39</f>
        <v>0</v>
      </c>
      <c r="T39" s="53"/>
      <c r="U39" s="53"/>
      <c r="V39" s="136"/>
      <c r="AD39" s="8"/>
      <c r="AE39" s="8"/>
      <c r="AF39" s="8"/>
      <c r="AG39" s="8"/>
      <c r="AH39" s="8"/>
      <c r="AI39" s="8"/>
      <c r="AJ39" s="8"/>
      <c r="AK39" s="8"/>
      <c r="AL39" s="8"/>
      <c r="AM39" s="8"/>
      <c r="AN39" s="8"/>
      <c r="AO39" s="8"/>
      <c r="AP39" s="8"/>
      <c r="AQ39" s="8"/>
      <c r="AR39" s="8"/>
      <c r="AS39" s="8"/>
    </row>
    <row r="40" spans="2:45" x14ac:dyDescent="0.25">
      <c r="B40" s="43" t="s">
        <v>105</v>
      </c>
      <c r="C40" s="27" t="s">
        <v>11</v>
      </c>
      <c r="D40" s="27"/>
      <c r="E40" s="74"/>
      <c r="F40" s="54">
        <v>0</v>
      </c>
      <c r="G40" s="48">
        <f t="shared" si="11"/>
        <v>0</v>
      </c>
      <c r="H40" s="74"/>
      <c r="I40" s="54">
        <f t="shared" si="12"/>
        <v>0</v>
      </c>
      <c r="J40" s="48">
        <f t="shared" si="13"/>
        <v>0</v>
      </c>
      <c r="K40" s="74"/>
      <c r="L40" s="54">
        <f t="shared" si="14"/>
        <v>0</v>
      </c>
      <c r="M40" s="48">
        <f t="shared" si="15"/>
        <v>0</v>
      </c>
      <c r="N40" s="74"/>
      <c r="O40" s="54">
        <f t="shared" si="16"/>
        <v>0</v>
      </c>
      <c r="P40" s="48">
        <f t="shared" si="17"/>
        <v>0</v>
      </c>
      <c r="Q40" s="52">
        <f t="shared" si="18"/>
        <v>0</v>
      </c>
      <c r="R40" s="52"/>
      <c r="S40" s="52">
        <f t="shared" si="19"/>
        <v>0</v>
      </c>
      <c r="T40" s="53"/>
      <c r="U40" s="53"/>
      <c r="V40" s="136"/>
      <c r="AD40" s="8"/>
      <c r="AE40" s="8"/>
      <c r="AF40" s="8"/>
      <c r="AG40" s="8"/>
      <c r="AH40" s="8"/>
      <c r="AI40" s="8"/>
      <c r="AJ40" s="8"/>
      <c r="AK40" s="8"/>
      <c r="AL40" s="8"/>
      <c r="AM40" s="8"/>
      <c r="AN40" s="8"/>
      <c r="AO40" s="8"/>
      <c r="AP40" s="8"/>
      <c r="AQ40" s="8"/>
      <c r="AR40" s="8"/>
      <c r="AS40" s="8"/>
    </row>
    <row r="41" spans="2:45" x14ac:dyDescent="0.25">
      <c r="B41" s="43" t="s">
        <v>106</v>
      </c>
      <c r="C41" s="9" t="s">
        <v>12</v>
      </c>
      <c r="D41" s="9"/>
      <c r="E41" s="44"/>
      <c r="F41" s="54">
        <v>0</v>
      </c>
      <c r="G41" s="48">
        <f t="shared" si="11"/>
        <v>0</v>
      </c>
      <c r="H41" s="44"/>
      <c r="I41" s="54">
        <f t="shared" si="12"/>
        <v>0</v>
      </c>
      <c r="J41" s="48">
        <f t="shared" si="13"/>
        <v>0</v>
      </c>
      <c r="K41" s="44"/>
      <c r="L41" s="54">
        <f t="shared" si="14"/>
        <v>0</v>
      </c>
      <c r="M41" s="48">
        <f t="shared" si="15"/>
        <v>0</v>
      </c>
      <c r="N41" s="44"/>
      <c r="O41" s="54">
        <f t="shared" si="16"/>
        <v>0</v>
      </c>
      <c r="P41" s="48">
        <f t="shared" si="17"/>
        <v>0</v>
      </c>
      <c r="Q41" s="52">
        <f t="shared" si="18"/>
        <v>0</v>
      </c>
      <c r="R41" s="52"/>
      <c r="S41" s="52">
        <f t="shared" si="19"/>
        <v>0</v>
      </c>
      <c r="T41" s="53"/>
      <c r="U41" s="53"/>
      <c r="V41" s="141"/>
      <c r="AD41" s="8"/>
      <c r="AE41" s="8"/>
      <c r="AF41" s="8"/>
      <c r="AG41" s="8"/>
      <c r="AH41" s="8"/>
      <c r="AI41" s="8"/>
      <c r="AJ41" s="8"/>
      <c r="AK41" s="8"/>
      <c r="AL41" s="8"/>
      <c r="AM41" s="8"/>
      <c r="AN41" s="8"/>
      <c r="AO41" s="8"/>
      <c r="AP41" s="8"/>
      <c r="AQ41" s="8"/>
      <c r="AR41" s="8"/>
      <c r="AS41" s="8"/>
    </row>
    <row r="42" spans="2:45" x14ac:dyDescent="0.25">
      <c r="B42" s="43" t="s">
        <v>107</v>
      </c>
      <c r="C42" s="9" t="s">
        <v>13</v>
      </c>
      <c r="D42" s="9"/>
      <c r="E42" s="45"/>
      <c r="F42" s="54">
        <v>0</v>
      </c>
      <c r="G42" s="48">
        <f t="shared" si="11"/>
        <v>0</v>
      </c>
      <c r="H42" s="45"/>
      <c r="I42" s="54">
        <f t="shared" si="12"/>
        <v>0</v>
      </c>
      <c r="J42" s="48">
        <f t="shared" si="13"/>
        <v>0</v>
      </c>
      <c r="K42" s="45"/>
      <c r="L42" s="54">
        <f t="shared" si="14"/>
        <v>0</v>
      </c>
      <c r="M42" s="48">
        <f t="shared" si="15"/>
        <v>0</v>
      </c>
      <c r="N42" s="45"/>
      <c r="O42" s="54">
        <f t="shared" si="16"/>
        <v>0</v>
      </c>
      <c r="P42" s="48">
        <f t="shared" si="17"/>
        <v>0</v>
      </c>
      <c r="Q42" s="52">
        <f t="shared" si="18"/>
        <v>0</v>
      </c>
      <c r="R42" s="52"/>
      <c r="S42" s="52">
        <f t="shared" si="19"/>
        <v>0</v>
      </c>
      <c r="T42" s="53"/>
      <c r="U42" s="53"/>
      <c r="V42" s="141"/>
      <c r="AD42" s="10"/>
      <c r="AE42" s="10"/>
      <c r="AF42" s="10"/>
      <c r="AG42" s="10"/>
      <c r="AH42" s="10"/>
      <c r="AI42" s="10"/>
      <c r="AJ42" s="10"/>
      <c r="AK42" s="10"/>
      <c r="AM42" s="10"/>
      <c r="AN42" s="10"/>
      <c r="AO42" s="10"/>
      <c r="AP42" s="10"/>
      <c r="AQ42" s="10"/>
      <c r="AR42" s="10"/>
    </row>
    <row r="43" spans="2:45" x14ac:dyDescent="0.25">
      <c r="B43" s="43" t="s">
        <v>108</v>
      </c>
      <c r="C43" s="9" t="s">
        <v>14</v>
      </c>
      <c r="D43" s="9"/>
      <c r="E43" s="45"/>
      <c r="F43" s="54">
        <v>0</v>
      </c>
      <c r="G43" s="48">
        <f t="shared" si="11"/>
        <v>0</v>
      </c>
      <c r="H43" s="45"/>
      <c r="I43" s="54">
        <f t="shared" si="12"/>
        <v>0</v>
      </c>
      <c r="J43" s="48">
        <f t="shared" si="13"/>
        <v>0</v>
      </c>
      <c r="K43" s="45"/>
      <c r="L43" s="54">
        <f t="shared" si="14"/>
        <v>0</v>
      </c>
      <c r="M43" s="48">
        <f t="shared" si="15"/>
        <v>0</v>
      </c>
      <c r="N43" s="45"/>
      <c r="O43" s="54">
        <f t="shared" si="16"/>
        <v>0</v>
      </c>
      <c r="P43" s="48">
        <f t="shared" si="17"/>
        <v>0</v>
      </c>
      <c r="Q43" s="52">
        <f t="shared" si="18"/>
        <v>0</v>
      </c>
      <c r="R43" s="52"/>
      <c r="S43" s="52">
        <f t="shared" si="19"/>
        <v>0</v>
      </c>
      <c r="T43" s="53"/>
      <c r="U43" s="53"/>
      <c r="V43" s="141"/>
    </row>
    <row r="44" spans="2:45" x14ac:dyDescent="0.25">
      <c r="B44" s="43" t="s">
        <v>109</v>
      </c>
      <c r="C44" s="9" t="s">
        <v>15</v>
      </c>
      <c r="D44" s="9"/>
      <c r="E44" s="45"/>
      <c r="F44" s="54">
        <v>0</v>
      </c>
      <c r="G44" s="48">
        <f t="shared" si="11"/>
        <v>0</v>
      </c>
      <c r="H44" s="45"/>
      <c r="I44" s="54">
        <f t="shared" si="12"/>
        <v>0</v>
      </c>
      <c r="J44" s="48">
        <f t="shared" si="13"/>
        <v>0</v>
      </c>
      <c r="K44" s="45"/>
      <c r="L44" s="54">
        <f t="shared" si="14"/>
        <v>0</v>
      </c>
      <c r="M44" s="48">
        <f t="shared" si="15"/>
        <v>0</v>
      </c>
      <c r="N44" s="45"/>
      <c r="O44" s="54">
        <f t="shared" si="16"/>
        <v>0</v>
      </c>
      <c r="P44" s="48">
        <f t="shared" si="17"/>
        <v>0</v>
      </c>
      <c r="Q44" s="52">
        <f t="shared" si="18"/>
        <v>0</v>
      </c>
      <c r="R44" s="52"/>
      <c r="S44" s="52">
        <f t="shared" si="19"/>
        <v>0</v>
      </c>
      <c r="T44" s="53"/>
      <c r="U44" s="53"/>
      <c r="V44" s="141"/>
    </row>
    <row r="45" spans="2:45" x14ac:dyDescent="0.25">
      <c r="B45" s="43" t="s">
        <v>110</v>
      </c>
      <c r="C45" s="9" t="s">
        <v>16</v>
      </c>
      <c r="D45" s="9"/>
      <c r="E45" s="45"/>
      <c r="F45" s="54">
        <v>0</v>
      </c>
      <c r="G45" s="48">
        <f t="shared" si="11"/>
        <v>0</v>
      </c>
      <c r="H45" s="45"/>
      <c r="I45" s="54">
        <f t="shared" si="12"/>
        <v>0</v>
      </c>
      <c r="J45" s="48">
        <f t="shared" si="13"/>
        <v>0</v>
      </c>
      <c r="K45" s="45"/>
      <c r="L45" s="54">
        <f t="shared" si="14"/>
        <v>0</v>
      </c>
      <c r="M45" s="48">
        <f t="shared" si="15"/>
        <v>0</v>
      </c>
      <c r="N45" s="45"/>
      <c r="O45" s="54">
        <f t="shared" si="16"/>
        <v>0</v>
      </c>
      <c r="P45" s="48">
        <f t="shared" si="17"/>
        <v>0</v>
      </c>
      <c r="Q45" s="52">
        <f t="shared" si="18"/>
        <v>0</v>
      </c>
      <c r="R45" s="52"/>
      <c r="S45" s="52">
        <f t="shared" si="19"/>
        <v>0</v>
      </c>
      <c r="T45" s="53"/>
      <c r="U45" s="53"/>
      <c r="V45" s="141"/>
    </row>
    <row r="46" spans="2:45" x14ac:dyDescent="0.25">
      <c r="B46" s="124" t="s">
        <v>111</v>
      </c>
      <c r="C46" s="9" t="s">
        <v>17</v>
      </c>
      <c r="D46" s="9"/>
      <c r="E46" s="45"/>
      <c r="F46" s="54">
        <v>0</v>
      </c>
      <c r="G46" s="48">
        <f t="shared" si="11"/>
        <v>0</v>
      </c>
      <c r="H46" s="45"/>
      <c r="I46" s="54">
        <f t="shared" si="12"/>
        <v>0</v>
      </c>
      <c r="J46" s="48">
        <f t="shared" si="13"/>
        <v>0</v>
      </c>
      <c r="K46" s="45"/>
      <c r="L46" s="54">
        <f t="shared" si="14"/>
        <v>0</v>
      </c>
      <c r="M46" s="48">
        <f t="shared" si="15"/>
        <v>0</v>
      </c>
      <c r="N46" s="45"/>
      <c r="O46" s="54">
        <f t="shared" si="16"/>
        <v>0</v>
      </c>
      <c r="P46" s="48">
        <f t="shared" si="17"/>
        <v>0</v>
      </c>
      <c r="Q46" s="52">
        <f t="shared" si="18"/>
        <v>0</v>
      </c>
      <c r="R46" s="52"/>
      <c r="S46" s="52">
        <f t="shared" si="19"/>
        <v>0</v>
      </c>
      <c r="T46" s="53"/>
      <c r="U46" s="53"/>
      <c r="V46" s="141"/>
    </row>
    <row r="47" spans="2:45" x14ac:dyDescent="0.25">
      <c r="B47" s="21"/>
      <c r="E47" s="55"/>
      <c r="F47" s="53"/>
      <c r="G47" s="48"/>
      <c r="H47" s="55"/>
      <c r="I47" s="53"/>
      <c r="J47" s="48"/>
      <c r="K47" s="55"/>
      <c r="L47" s="53"/>
      <c r="M47" s="48"/>
      <c r="N47" s="55"/>
      <c r="O47" s="53"/>
      <c r="P47" s="48"/>
      <c r="Q47" s="52"/>
      <c r="R47" s="52"/>
      <c r="S47" s="52"/>
      <c r="T47" s="53"/>
      <c r="U47" s="53"/>
      <c r="V47" s="131"/>
    </row>
    <row r="48" spans="2:45" s="3" customFormat="1" ht="13" x14ac:dyDescent="0.3">
      <c r="B48" s="22" t="s">
        <v>18</v>
      </c>
      <c r="C48" s="15"/>
      <c r="D48" s="15"/>
      <c r="E48" s="57"/>
      <c r="F48" s="56"/>
      <c r="G48" s="49">
        <f>SUBTOTAL(9,G37:G47)</f>
        <v>0</v>
      </c>
      <c r="H48" s="57"/>
      <c r="I48" s="56"/>
      <c r="J48" s="49">
        <f>SUBTOTAL(9,J37:J47)</f>
        <v>0</v>
      </c>
      <c r="K48" s="57"/>
      <c r="L48" s="56"/>
      <c r="M48" s="49">
        <f>SUBTOTAL(9,M37:M47)</f>
        <v>0</v>
      </c>
      <c r="N48" s="57"/>
      <c r="O48" s="56"/>
      <c r="P48" s="49">
        <f>SUBTOTAL(9,P37:P47)</f>
        <v>0</v>
      </c>
      <c r="Q48" s="49">
        <f>SUBTOTAL(9,Q37:Q47)</f>
        <v>0</v>
      </c>
      <c r="R48" s="49">
        <f>SUBTOTAL(9,R37:R47)</f>
        <v>0</v>
      </c>
      <c r="S48" s="49">
        <f>SUBTOTAL(9,S37:S47)</f>
        <v>0</v>
      </c>
      <c r="T48" s="126">
        <f>Q48-P48-M48-J48-G48</f>
        <v>0</v>
      </c>
      <c r="U48" s="126"/>
      <c r="V48" s="139"/>
    </row>
    <row r="49" spans="2:22" s="3" customFormat="1" ht="13" x14ac:dyDescent="0.3">
      <c r="B49" s="20"/>
      <c r="E49" s="150"/>
      <c r="F49" s="151"/>
      <c r="G49" s="152"/>
      <c r="H49" s="150"/>
      <c r="I49" s="151"/>
      <c r="J49" s="152"/>
      <c r="K49" s="150"/>
      <c r="L49" s="151"/>
      <c r="M49" s="152"/>
      <c r="N49" s="150"/>
      <c r="O49" s="151"/>
      <c r="P49" s="152"/>
      <c r="Q49" s="152"/>
      <c r="R49" s="152"/>
      <c r="S49" s="152"/>
      <c r="T49" s="126"/>
      <c r="U49" s="126"/>
      <c r="V49" s="153"/>
    </row>
    <row r="50" spans="2:22" s="3" customFormat="1" ht="13" x14ac:dyDescent="0.3">
      <c r="B50" s="125" t="s">
        <v>182</v>
      </c>
      <c r="C50" s="1"/>
      <c r="D50" s="1"/>
      <c r="E50" s="14"/>
      <c r="F50" s="29"/>
      <c r="G50" s="48"/>
      <c r="H50" s="14"/>
      <c r="I50" s="29"/>
      <c r="J50" s="48"/>
      <c r="K50" s="14"/>
      <c r="L50" s="29"/>
      <c r="M50" s="48"/>
      <c r="N50" s="14"/>
      <c r="O50" s="29"/>
      <c r="P50" s="48"/>
      <c r="Q50" s="39"/>
      <c r="R50" s="39"/>
      <c r="S50" s="39"/>
      <c r="T50" s="34"/>
      <c r="U50" s="34"/>
      <c r="V50" s="142"/>
    </row>
    <row r="51" spans="2:22" s="3" customFormat="1" ht="25.5" customHeight="1" x14ac:dyDescent="0.3">
      <c r="B51" s="282" t="s">
        <v>193</v>
      </c>
      <c r="C51" s="283"/>
      <c r="D51" s="284"/>
      <c r="E51" s="14"/>
      <c r="F51" s="29"/>
      <c r="G51" s="48"/>
      <c r="H51" s="14"/>
      <c r="I51" s="29"/>
      <c r="J51" s="48"/>
      <c r="K51" s="14"/>
      <c r="L51" s="29"/>
      <c r="M51" s="48"/>
      <c r="N51" s="14"/>
      <c r="O51" s="29"/>
      <c r="P51" s="48"/>
      <c r="Q51" s="39"/>
      <c r="R51" s="39"/>
      <c r="S51" s="39"/>
      <c r="T51" s="34"/>
      <c r="U51" s="34"/>
      <c r="V51" s="133" t="s">
        <v>171</v>
      </c>
    </row>
    <row r="52" spans="2:22" s="3" customFormat="1" ht="13" x14ac:dyDescent="0.3">
      <c r="B52" s="282"/>
      <c r="C52" s="283"/>
      <c r="D52" s="284"/>
      <c r="E52" s="14"/>
      <c r="F52" s="29"/>
      <c r="G52" s="48"/>
      <c r="H52" s="14"/>
      <c r="I52" s="29"/>
      <c r="J52" s="48"/>
      <c r="K52" s="14"/>
      <c r="L52" s="29"/>
      <c r="M52" s="48"/>
      <c r="N52" s="14"/>
      <c r="O52" s="29"/>
      <c r="P52" s="48"/>
      <c r="Q52" s="39"/>
      <c r="R52" s="39"/>
      <c r="S52" s="39"/>
      <c r="T52" s="34"/>
      <c r="U52" s="34"/>
      <c r="V52" s="133"/>
    </row>
    <row r="53" spans="2:22" s="3" customFormat="1" ht="13" x14ac:dyDescent="0.3">
      <c r="B53" s="282"/>
      <c r="C53" s="283"/>
      <c r="D53" s="284"/>
      <c r="E53" s="14"/>
      <c r="F53" s="29"/>
      <c r="G53" s="48"/>
      <c r="H53" s="14"/>
      <c r="I53" s="29"/>
      <c r="J53" s="48"/>
      <c r="K53" s="14"/>
      <c r="L53" s="29"/>
      <c r="M53" s="48"/>
      <c r="N53" s="14"/>
      <c r="O53" s="29"/>
      <c r="P53" s="48"/>
      <c r="Q53" s="39"/>
      <c r="R53" s="39"/>
      <c r="S53" s="39"/>
      <c r="T53" s="34"/>
      <c r="U53" s="34"/>
      <c r="V53" s="133"/>
    </row>
    <row r="54" spans="2:22" s="3" customFormat="1" ht="13" x14ac:dyDescent="0.3">
      <c r="B54" s="282"/>
      <c r="C54" s="283"/>
      <c r="D54" s="284"/>
      <c r="E54" s="14"/>
      <c r="F54" s="29"/>
      <c r="G54" s="48"/>
      <c r="H54" s="14"/>
      <c r="I54" s="29"/>
      <c r="J54" s="48"/>
      <c r="K54" s="14"/>
      <c r="L54" s="29"/>
      <c r="M54" s="48"/>
      <c r="N54" s="14"/>
      <c r="O54" s="29"/>
      <c r="P54" s="48"/>
      <c r="Q54" s="39"/>
      <c r="R54" s="39"/>
      <c r="S54" s="39"/>
      <c r="T54" s="34"/>
      <c r="U54" s="34"/>
      <c r="V54" s="133"/>
    </row>
    <row r="55" spans="2:22" s="3" customFormat="1" ht="13" x14ac:dyDescent="0.3">
      <c r="B55" s="282"/>
      <c r="C55" s="283"/>
      <c r="D55" s="284"/>
      <c r="E55" s="14"/>
      <c r="F55" s="29"/>
      <c r="G55" s="48"/>
      <c r="H55" s="14"/>
      <c r="I55" s="29"/>
      <c r="J55" s="48"/>
      <c r="K55" s="14"/>
      <c r="L55" s="29"/>
      <c r="M55" s="48"/>
      <c r="N55" s="14"/>
      <c r="O55" s="29"/>
      <c r="P55" s="48"/>
      <c r="Q55" s="39"/>
      <c r="R55" s="39"/>
      <c r="S55" s="39"/>
      <c r="T55" s="34"/>
      <c r="U55" s="34"/>
      <c r="V55" s="133"/>
    </row>
    <row r="56" spans="2:22" s="3" customFormat="1" ht="13" x14ac:dyDescent="0.3">
      <c r="B56" s="282"/>
      <c r="C56" s="283"/>
      <c r="D56" s="284"/>
      <c r="E56" s="14"/>
      <c r="F56" s="29"/>
      <c r="G56" s="48"/>
      <c r="H56" s="14"/>
      <c r="I56" s="29"/>
      <c r="J56" s="48"/>
      <c r="K56" s="14"/>
      <c r="L56" s="29"/>
      <c r="M56" s="48"/>
      <c r="N56" s="14"/>
      <c r="O56" s="29"/>
      <c r="P56" s="48"/>
      <c r="Q56" s="39"/>
      <c r="R56" s="39"/>
      <c r="S56" s="39"/>
      <c r="T56" s="34"/>
      <c r="U56" s="34"/>
      <c r="V56" s="133"/>
    </row>
    <row r="57" spans="2:22" s="3" customFormat="1" ht="13" x14ac:dyDescent="0.3">
      <c r="B57" s="23"/>
      <c r="C57" s="6"/>
      <c r="D57" s="6"/>
      <c r="E57" s="75"/>
      <c r="F57" s="29"/>
      <c r="G57" s="48"/>
      <c r="H57" s="75"/>
      <c r="I57" s="29"/>
      <c r="J57" s="48"/>
      <c r="K57" s="75"/>
      <c r="L57" s="29"/>
      <c r="M57" s="48"/>
      <c r="N57" s="75"/>
      <c r="O57" s="29"/>
      <c r="P57" s="48"/>
      <c r="Q57" s="39"/>
      <c r="R57" s="39"/>
      <c r="S57" s="39"/>
      <c r="T57" s="34"/>
      <c r="U57" s="34"/>
      <c r="V57" s="143"/>
    </row>
    <row r="58" spans="2:22" s="3" customFormat="1" ht="13" x14ac:dyDescent="0.3">
      <c r="B58" s="43" t="s">
        <v>104</v>
      </c>
      <c r="C58" s="9" t="s">
        <v>169</v>
      </c>
      <c r="D58" s="9"/>
      <c r="E58" s="74"/>
      <c r="F58" s="54">
        <v>0</v>
      </c>
      <c r="G58" s="48">
        <f t="shared" ref="G58:G60" si="20">ROUND(E58*F58,0)</f>
        <v>0</v>
      </c>
      <c r="H58" s="74"/>
      <c r="I58" s="54">
        <f>F58*1.03</f>
        <v>0</v>
      </c>
      <c r="J58" s="48">
        <f t="shared" ref="J58:J60" si="21">ROUND(H58*I58,0)</f>
        <v>0</v>
      </c>
      <c r="K58" s="74"/>
      <c r="L58" s="54">
        <f>I58*1.03</f>
        <v>0</v>
      </c>
      <c r="M58" s="48">
        <f t="shared" ref="M58:M60" si="22">ROUND(K58*L58,0)</f>
        <v>0</v>
      </c>
      <c r="N58" s="74"/>
      <c r="O58" s="54">
        <f>L58*1.03</f>
        <v>0</v>
      </c>
      <c r="P58" s="48">
        <f t="shared" ref="P58:P60" si="23">ROUND(N58*O58,0)</f>
        <v>0</v>
      </c>
      <c r="Q58" s="52">
        <f t="shared" ref="Q58:Q60" si="24">P58+M58+J58+G58</f>
        <v>0</v>
      </c>
      <c r="R58" s="52"/>
      <c r="S58" s="52">
        <f t="shared" ref="S58:S60" si="25">R58+Q58</f>
        <v>0</v>
      </c>
      <c r="T58" s="53"/>
      <c r="U58" s="53"/>
      <c r="V58" s="141"/>
    </row>
    <row r="59" spans="2:22" s="3" customFormat="1" ht="13" x14ac:dyDescent="0.3">
      <c r="B59" s="43" t="s">
        <v>105</v>
      </c>
      <c r="C59" s="9" t="s">
        <v>169</v>
      </c>
      <c r="D59" s="9"/>
      <c r="E59" s="74"/>
      <c r="F59" s="54">
        <v>0</v>
      </c>
      <c r="G59" s="48">
        <f t="shared" si="20"/>
        <v>0</v>
      </c>
      <c r="H59" s="74"/>
      <c r="I59" s="54">
        <f>F59*1.03</f>
        <v>0</v>
      </c>
      <c r="J59" s="48">
        <f t="shared" si="21"/>
        <v>0</v>
      </c>
      <c r="K59" s="74"/>
      <c r="L59" s="54">
        <f>I59*1.03</f>
        <v>0</v>
      </c>
      <c r="M59" s="48">
        <f t="shared" si="22"/>
        <v>0</v>
      </c>
      <c r="N59" s="74"/>
      <c r="O59" s="54">
        <f>L59*1.03</f>
        <v>0</v>
      </c>
      <c r="P59" s="48">
        <f t="shared" si="23"/>
        <v>0</v>
      </c>
      <c r="Q59" s="52">
        <f t="shared" si="24"/>
        <v>0</v>
      </c>
      <c r="R59" s="52"/>
      <c r="S59" s="52">
        <f t="shared" si="25"/>
        <v>0</v>
      </c>
      <c r="T59" s="53"/>
      <c r="U59" s="53"/>
      <c r="V59" s="141"/>
    </row>
    <row r="60" spans="2:22" s="3" customFormat="1" ht="13" x14ac:dyDescent="0.3">
      <c r="B60" s="43" t="s">
        <v>106</v>
      </c>
      <c r="C60" s="9" t="s">
        <v>169</v>
      </c>
      <c r="D60" s="9"/>
      <c r="E60" s="74"/>
      <c r="F60" s="54">
        <v>0</v>
      </c>
      <c r="G60" s="48">
        <f t="shared" si="20"/>
        <v>0</v>
      </c>
      <c r="H60" s="74"/>
      <c r="I60" s="54">
        <f>F60*1.03</f>
        <v>0</v>
      </c>
      <c r="J60" s="48">
        <f t="shared" si="21"/>
        <v>0</v>
      </c>
      <c r="K60" s="74"/>
      <c r="L60" s="54">
        <f>I60*1.03</f>
        <v>0</v>
      </c>
      <c r="M60" s="48">
        <f t="shared" si="22"/>
        <v>0</v>
      </c>
      <c r="N60" s="74"/>
      <c r="O60" s="54">
        <f>L60*1.03</f>
        <v>0</v>
      </c>
      <c r="P60" s="48">
        <f t="shared" si="23"/>
        <v>0</v>
      </c>
      <c r="Q60" s="52">
        <f t="shared" si="24"/>
        <v>0</v>
      </c>
      <c r="R60" s="52"/>
      <c r="S60" s="52">
        <f t="shared" si="25"/>
        <v>0</v>
      </c>
      <c r="T60" s="53"/>
      <c r="U60" s="53"/>
      <c r="V60" s="141"/>
    </row>
    <row r="61" spans="2:22" x14ac:dyDescent="0.25">
      <c r="B61" s="21"/>
      <c r="E61" s="55"/>
      <c r="F61" s="53"/>
      <c r="G61" s="48"/>
      <c r="H61" s="55"/>
      <c r="I61" s="53"/>
      <c r="J61" s="48"/>
      <c r="K61" s="55"/>
      <c r="L61" s="53"/>
      <c r="M61" s="48"/>
      <c r="N61" s="55"/>
      <c r="O61" s="53"/>
      <c r="P61" s="48"/>
      <c r="Q61" s="52"/>
      <c r="R61" s="52"/>
      <c r="S61" s="52"/>
      <c r="T61" s="53"/>
      <c r="U61" s="53"/>
      <c r="V61" s="131"/>
    </row>
    <row r="62" spans="2:22" ht="13" x14ac:dyDescent="0.3">
      <c r="B62" s="22" t="s">
        <v>178</v>
      </c>
      <c r="C62" s="15"/>
      <c r="D62" s="15"/>
      <c r="E62" s="57"/>
      <c r="F62" s="56"/>
      <c r="G62" s="49">
        <f>SUBTOTAL(9,G57:G61)</f>
        <v>0</v>
      </c>
      <c r="H62" s="57"/>
      <c r="I62" s="56"/>
      <c r="J62" s="49">
        <f>SUBTOTAL(9,J57:J61)</f>
        <v>0</v>
      </c>
      <c r="K62" s="57"/>
      <c r="L62" s="56"/>
      <c r="M62" s="49">
        <f>SUBTOTAL(9,M57:M61)</f>
        <v>0</v>
      </c>
      <c r="N62" s="57"/>
      <c r="O62" s="56"/>
      <c r="P62" s="49">
        <f>SUBTOTAL(9,P57:P61)</f>
        <v>0</v>
      </c>
      <c r="Q62" s="49">
        <f>SUBTOTAL(9,Q50:Q61)</f>
        <v>0</v>
      </c>
      <c r="R62" s="49">
        <f>SUBTOTAL(9,R50:R61)</f>
        <v>0</v>
      </c>
      <c r="S62" s="49">
        <f>SUBTOTAL(9,S50:S61)</f>
        <v>0</v>
      </c>
      <c r="T62" s="126">
        <f>Q62-P62-M62-J62-G62</f>
        <v>0</v>
      </c>
      <c r="U62" s="126"/>
      <c r="V62" s="139"/>
    </row>
    <row r="63" spans="2:22" ht="13" x14ac:dyDescent="0.3">
      <c r="B63" s="20"/>
      <c r="C63" s="3"/>
      <c r="D63" s="3"/>
      <c r="E63" s="150"/>
      <c r="F63" s="151"/>
      <c r="G63" s="152"/>
      <c r="H63" s="150"/>
      <c r="I63" s="151"/>
      <c r="J63" s="152"/>
      <c r="K63" s="150"/>
      <c r="L63" s="151"/>
      <c r="M63" s="152"/>
      <c r="N63" s="150"/>
      <c r="O63" s="151"/>
      <c r="P63" s="152"/>
      <c r="Q63" s="152"/>
      <c r="R63" s="152"/>
      <c r="S63" s="152"/>
      <c r="T63" s="126"/>
      <c r="U63" s="126"/>
      <c r="V63" s="153"/>
    </row>
    <row r="64" spans="2:22" ht="13" x14ac:dyDescent="0.3">
      <c r="B64" s="125" t="s">
        <v>144</v>
      </c>
      <c r="E64" s="150"/>
      <c r="F64" s="151"/>
      <c r="G64" s="152"/>
      <c r="H64" s="150"/>
      <c r="I64" s="151"/>
      <c r="J64" s="152"/>
      <c r="K64" s="150"/>
      <c r="L64" s="151"/>
      <c r="M64" s="152"/>
      <c r="N64" s="150"/>
      <c r="O64" s="151"/>
      <c r="P64" s="152"/>
      <c r="Q64" s="152"/>
      <c r="R64" s="152"/>
      <c r="S64" s="152"/>
      <c r="T64" s="126"/>
      <c r="U64" s="126"/>
      <c r="V64" s="153"/>
    </row>
    <row r="65" spans="2:22" ht="13.5" customHeight="1" x14ac:dyDescent="0.25">
      <c r="B65" s="282" t="s">
        <v>163</v>
      </c>
      <c r="C65" s="283"/>
      <c r="D65" s="284"/>
      <c r="E65" s="75"/>
      <c r="G65" s="48"/>
      <c r="H65" s="75"/>
      <c r="J65" s="48"/>
      <c r="K65" s="75"/>
      <c r="L65" s="29"/>
      <c r="M65" s="48"/>
      <c r="N65" s="75"/>
      <c r="O65" s="29"/>
      <c r="P65" s="48"/>
      <c r="Q65" s="39"/>
      <c r="R65" s="39"/>
      <c r="S65" s="39"/>
      <c r="V65" s="301" t="s">
        <v>172</v>
      </c>
    </row>
    <row r="66" spans="2:22" ht="13.5" customHeight="1" x14ac:dyDescent="0.25">
      <c r="B66" s="282"/>
      <c r="C66" s="283"/>
      <c r="D66" s="284"/>
      <c r="E66" s="75"/>
      <c r="G66" s="48"/>
      <c r="H66" s="75"/>
      <c r="J66" s="48"/>
      <c r="K66" s="75"/>
      <c r="L66" s="29"/>
      <c r="M66" s="48"/>
      <c r="N66" s="75"/>
      <c r="O66" s="29"/>
      <c r="P66" s="48"/>
      <c r="Q66" s="39"/>
      <c r="R66" s="39"/>
      <c r="S66" s="39"/>
      <c r="V66" s="301"/>
    </row>
    <row r="67" spans="2:22" ht="13.5" customHeight="1" x14ac:dyDescent="0.25">
      <c r="B67" s="43" t="s">
        <v>104</v>
      </c>
      <c r="C67" s="9" t="s">
        <v>112</v>
      </c>
      <c r="D67" s="9"/>
      <c r="E67" s="74"/>
      <c r="F67" s="54">
        <v>0</v>
      </c>
      <c r="G67" s="48">
        <f t="shared" ref="G67:G69" si="26">ROUND(E67*F67,0)</f>
        <v>0</v>
      </c>
      <c r="H67" s="74"/>
      <c r="I67" s="54">
        <f>F67*1.03</f>
        <v>0</v>
      </c>
      <c r="J67" s="48">
        <f t="shared" ref="J67:J69" si="27">ROUND(H67*I67,0)</f>
        <v>0</v>
      </c>
      <c r="K67" s="74"/>
      <c r="L67" s="54">
        <f>I67*1.03</f>
        <v>0</v>
      </c>
      <c r="M67" s="48">
        <f t="shared" ref="M67:M69" si="28">ROUND(K67*L67,0)</f>
        <v>0</v>
      </c>
      <c r="N67" s="74"/>
      <c r="O67" s="54">
        <f>L67*1.03</f>
        <v>0</v>
      </c>
      <c r="P67" s="48">
        <f t="shared" ref="P67:P69" si="29">ROUND(N67*O67,0)</f>
        <v>0</v>
      </c>
      <c r="Q67" s="52">
        <f t="shared" ref="Q67:Q69" si="30">P67+M67+J67+G67</f>
        <v>0</v>
      </c>
      <c r="R67" s="52"/>
      <c r="S67" s="52">
        <f t="shared" ref="S67:S69" si="31">R67+Q67</f>
        <v>0</v>
      </c>
      <c r="T67" s="53"/>
      <c r="U67" s="53"/>
      <c r="V67" s="141"/>
    </row>
    <row r="68" spans="2:22" ht="13.5" customHeight="1" x14ac:dyDescent="0.25">
      <c r="B68" s="43" t="s">
        <v>105</v>
      </c>
      <c r="C68" s="9" t="s">
        <v>112</v>
      </c>
      <c r="D68" s="9"/>
      <c r="E68" s="74"/>
      <c r="F68" s="54">
        <v>0</v>
      </c>
      <c r="G68" s="48">
        <f t="shared" si="26"/>
        <v>0</v>
      </c>
      <c r="H68" s="74"/>
      <c r="I68" s="54">
        <f>F68*1.03</f>
        <v>0</v>
      </c>
      <c r="J68" s="48">
        <f t="shared" si="27"/>
        <v>0</v>
      </c>
      <c r="K68" s="74"/>
      <c r="L68" s="54">
        <f>I68*1.03</f>
        <v>0</v>
      </c>
      <c r="M68" s="48">
        <f t="shared" si="28"/>
        <v>0</v>
      </c>
      <c r="N68" s="74"/>
      <c r="O68" s="54">
        <f>L68*1.03</f>
        <v>0</v>
      </c>
      <c r="P68" s="48">
        <f t="shared" si="29"/>
        <v>0</v>
      </c>
      <c r="Q68" s="52">
        <f t="shared" si="30"/>
        <v>0</v>
      </c>
      <c r="R68" s="52"/>
      <c r="S68" s="52">
        <f t="shared" si="31"/>
        <v>0</v>
      </c>
      <c r="T68" s="53"/>
      <c r="U68" s="53"/>
      <c r="V68" s="141"/>
    </row>
    <row r="69" spans="2:22" ht="13.5" customHeight="1" x14ac:dyDescent="0.25">
      <c r="B69" s="43" t="s">
        <v>106</v>
      </c>
      <c r="C69" s="9" t="s">
        <v>112</v>
      </c>
      <c r="D69" s="9"/>
      <c r="E69" s="74"/>
      <c r="F69" s="54">
        <v>0</v>
      </c>
      <c r="G69" s="48">
        <f t="shared" si="26"/>
        <v>0</v>
      </c>
      <c r="H69" s="74"/>
      <c r="I69" s="54">
        <f>F69*1.03</f>
        <v>0</v>
      </c>
      <c r="J69" s="48">
        <f t="shared" si="27"/>
        <v>0</v>
      </c>
      <c r="K69" s="74"/>
      <c r="L69" s="54">
        <f>I69*1.03</f>
        <v>0</v>
      </c>
      <c r="M69" s="48">
        <f t="shared" si="28"/>
        <v>0</v>
      </c>
      <c r="N69" s="74"/>
      <c r="O69" s="54">
        <f>L69*1.03</f>
        <v>0</v>
      </c>
      <c r="P69" s="48">
        <f t="shared" si="29"/>
        <v>0</v>
      </c>
      <c r="Q69" s="52">
        <f t="shared" si="30"/>
        <v>0</v>
      </c>
      <c r="R69" s="52"/>
      <c r="S69" s="52">
        <f t="shared" si="31"/>
        <v>0</v>
      </c>
      <c r="T69" s="53"/>
      <c r="U69" s="53"/>
      <c r="V69" s="141"/>
    </row>
    <row r="70" spans="2:22" ht="13.5" customHeight="1" x14ac:dyDescent="0.25">
      <c r="B70" s="43"/>
      <c r="C70" s="9"/>
      <c r="D70" s="9"/>
      <c r="E70" s="76"/>
      <c r="F70" s="54"/>
      <c r="G70" s="48"/>
      <c r="H70" s="76"/>
      <c r="I70" s="54"/>
      <c r="J70" s="48"/>
      <c r="K70" s="76"/>
      <c r="L70" s="54"/>
      <c r="M70" s="48"/>
      <c r="N70" s="76"/>
      <c r="O70" s="54"/>
      <c r="P70" s="48"/>
      <c r="Q70" s="52"/>
      <c r="R70" s="52"/>
      <c r="S70" s="52"/>
      <c r="T70" s="53"/>
      <c r="U70" s="53"/>
      <c r="V70" s="141"/>
    </row>
    <row r="71" spans="2:22" x14ac:dyDescent="0.25">
      <c r="B71" s="21"/>
      <c r="E71" s="55"/>
      <c r="F71" s="53"/>
      <c r="G71" s="48"/>
      <c r="H71" s="55"/>
      <c r="I71" s="53"/>
      <c r="J71" s="48"/>
      <c r="K71" s="55"/>
      <c r="L71" s="53"/>
      <c r="M71" s="48"/>
      <c r="N71" s="55"/>
      <c r="O71" s="53"/>
      <c r="P71" s="48"/>
      <c r="Q71" s="52"/>
      <c r="R71" s="52"/>
      <c r="S71" s="52"/>
      <c r="T71" s="53"/>
      <c r="U71" s="53"/>
      <c r="V71" s="131"/>
    </row>
    <row r="72" spans="2:22" ht="13" x14ac:dyDescent="0.3">
      <c r="B72" s="22" t="s">
        <v>19</v>
      </c>
      <c r="C72" s="15"/>
      <c r="D72" s="15"/>
      <c r="E72" s="57"/>
      <c r="F72" s="56"/>
      <c r="G72" s="49">
        <f>SUBTOTAL(9,G65:G71)</f>
        <v>0</v>
      </c>
      <c r="H72" s="57"/>
      <c r="I72" s="56"/>
      <c r="J72" s="49">
        <f>SUBTOTAL(9,J65:J71)</f>
        <v>0</v>
      </c>
      <c r="K72" s="57"/>
      <c r="L72" s="56"/>
      <c r="M72" s="49">
        <f>SUBTOTAL(9,M65:M71)</f>
        <v>0</v>
      </c>
      <c r="N72" s="57"/>
      <c r="O72" s="56"/>
      <c r="P72" s="49">
        <f>SUBTOTAL(9,P65:P71)</f>
        <v>0</v>
      </c>
      <c r="Q72" s="49">
        <f>SUBTOTAL(9,Q66:Q71)</f>
        <v>0</v>
      </c>
      <c r="R72" s="49">
        <f>SUBTOTAL(9,R66:R71)</f>
        <v>0</v>
      </c>
      <c r="S72" s="49">
        <f>SUBTOTAL(9,S61:S71)</f>
        <v>0</v>
      </c>
      <c r="T72" s="126">
        <f>Q72-P72-M72-J72-G72</f>
        <v>0</v>
      </c>
      <c r="U72" s="126"/>
      <c r="V72" s="139"/>
    </row>
    <row r="73" spans="2:22" ht="13" x14ac:dyDescent="0.3">
      <c r="B73" s="20"/>
      <c r="C73" s="3"/>
      <c r="D73" s="3"/>
      <c r="E73" s="150"/>
      <c r="F73" s="151"/>
      <c r="G73" s="152"/>
      <c r="H73" s="150"/>
      <c r="I73" s="151"/>
      <c r="J73" s="152"/>
      <c r="K73" s="150"/>
      <c r="L73" s="151"/>
      <c r="M73" s="152"/>
      <c r="N73" s="150"/>
      <c r="O73" s="151"/>
      <c r="P73" s="152"/>
      <c r="Q73" s="152"/>
      <c r="R73" s="152"/>
      <c r="S73" s="152"/>
      <c r="T73" s="126"/>
      <c r="U73" s="126"/>
      <c r="V73" s="153"/>
    </row>
    <row r="74" spans="2:22" ht="13" x14ac:dyDescent="0.3">
      <c r="B74" s="20" t="s">
        <v>186</v>
      </c>
      <c r="C74" s="3"/>
      <c r="D74" s="3"/>
      <c r="E74" s="150"/>
      <c r="F74" s="151"/>
      <c r="G74" s="152"/>
      <c r="H74" s="150"/>
      <c r="I74" s="151"/>
      <c r="J74" s="152"/>
      <c r="K74" s="150"/>
      <c r="L74" s="151"/>
      <c r="M74" s="152"/>
      <c r="N74" s="150"/>
      <c r="O74" s="151"/>
      <c r="P74" s="152"/>
      <c r="Q74" s="152"/>
      <c r="R74" s="152"/>
      <c r="S74" s="152"/>
      <c r="T74" s="126"/>
      <c r="U74" s="126"/>
      <c r="V74" s="153"/>
    </row>
    <row r="75" spans="2:22" ht="12.75" customHeight="1" x14ac:dyDescent="0.3">
      <c r="B75" s="282" t="s">
        <v>170</v>
      </c>
      <c r="C75" s="283"/>
      <c r="D75" s="284"/>
      <c r="E75" s="150"/>
      <c r="F75" s="151"/>
      <c r="G75" s="152"/>
      <c r="H75" s="150"/>
      <c r="I75" s="151"/>
      <c r="J75" s="152"/>
      <c r="K75" s="150"/>
      <c r="L75" s="151"/>
      <c r="M75" s="152"/>
      <c r="N75" s="150"/>
      <c r="O75" s="151"/>
      <c r="P75" s="152"/>
      <c r="Q75" s="152"/>
      <c r="R75" s="152"/>
      <c r="S75" s="152"/>
      <c r="T75" s="126"/>
      <c r="U75" s="126"/>
      <c r="V75" s="301" t="s">
        <v>173</v>
      </c>
    </row>
    <row r="76" spans="2:22" ht="13" x14ac:dyDescent="0.3">
      <c r="B76" s="282"/>
      <c r="C76" s="283"/>
      <c r="D76" s="284"/>
      <c r="E76" s="150"/>
      <c r="F76" s="151"/>
      <c r="G76" s="152"/>
      <c r="H76" s="150"/>
      <c r="I76" s="151"/>
      <c r="J76" s="152"/>
      <c r="K76" s="150"/>
      <c r="L76" s="151"/>
      <c r="M76" s="152"/>
      <c r="N76" s="150"/>
      <c r="O76" s="151"/>
      <c r="P76" s="152"/>
      <c r="Q76" s="152"/>
      <c r="R76" s="152"/>
      <c r="S76" s="152"/>
      <c r="T76" s="126"/>
      <c r="U76" s="126"/>
      <c r="V76" s="301"/>
    </row>
    <row r="77" spans="2:22" ht="13" x14ac:dyDescent="0.3">
      <c r="B77" s="282"/>
      <c r="C77" s="283"/>
      <c r="D77" s="284"/>
      <c r="E77" s="150"/>
      <c r="F77" s="151"/>
      <c r="G77" s="152"/>
      <c r="H77" s="150"/>
      <c r="I77" s="151"/>
      <c r="J77" s="152"/>
      <c r="K77" s="150"/>
      <c r="L77" s="151"/>
      <c r="M77" s="152"/>
      <c r="N77" s="150"/>
      <c r="O77" s="151"/>
      <c r="P77" s="152"/>
      <c r="Q77" s="152"/>
      <c r="R77" s="152"/>
      <c r="S77" s="152"/>
      <c r="T77" s="126"/>
      <c r="U77" s="126"/>
      <c r="V77" s="301"/>
    </row>
    <row r="78" spans="2:22" ht="13" x14ac:dyDescent="0.3">
      <c r="B78" s="20"/>
      <c r="C78" s="3"/>
      <c r="D78" s="3"/>
      <c r="E78" s="150"/>
      <c r="F78" s="151"/>
      <c r="G78" s="152"/>
      <c r="H78" s="150"/>
      <c r="I78" s="151"/>
      <c r="J78" s="152"/>
      <c r="K78" s="150"/>
      <c r="L78" s="151"/>
      <c r="M78" s="152"/>
      <c r="N78" s="150"/>
      <c r="O78" s="151"/>
      <c r="P78" s="152"/>
      <c r="Q78" s="152"/>
      <c r="R78" s="152"/>
      <c r="S78" s="152"/>
      <c r="T78" s="126"/>
      <c r="U78" s="126"/>
      <c r="V78" s="153"/>
    </row>
    <row r="79" spans="2:22" ht="13" x14ac:dyDescent="0.3">
      <c r="B79" s="124" t="s">
        <v>104</v>
      </c>
      <c r="C79" s="1" t="s">
        <v>160</v>
      </c>
      <c r="D79" s="3"/>
      <c r="E79" s="150"/>
      <c r="F79" s="151"/>
      <c r="G79" s="152"/>
      <c r="H79" s="150"/>
      <c r="I79" s="151"/>
      <c r="J79" s="152"/>
      <c r="K79" s="150"/>
      <c r="L79" s="151"/>
      <c r="M79" s="152"/>
      <c r="N79" s="150"/>
      <c r="O79" s="151"/>
      <c r="P79" s="152"/>
      <c r="Q79" s="152"/>
      <c r="R79" s="152"/>
      <c r="S79" s="152"/>
      <c r="T79" s="126"/>
      <c r="U79" s="126"/>
      <c r="V79" s="153"/>
    </row>
    <row r="80" spans="2:22" ht="13" x14ac:dyDescent="0.3">
      <c r="B80" s="124" t="s">
        <v>105</v>
      </c>
      <c r="C80" s="1" t="s">
        <v>162</v>
      </c>
      <c r="D80" s="3"/>
      <c r="E80" s="150"/>
      <c r="F80" s="151"/>
      <c r="G80" s="152"/>
      <c r="H80" s="150"/>
      <c r="I80" s="151"/>
      <c r="J80" s="152"/>
      <c r="K80" s="150"/>
      <c r="L80" s="151"/>
      <c r="M80" s="152"/>
      <c r="N80" s="150"/>
      <c r="O80" s="151"/>
      <c r="P80" s="152"/>
      <c r="Q80" s="152"/>
      <c r="R80" s="152"/>
      <c r="S80" s="152"/>
      <c r="T80" s="126"/>
      <c r="U80" s="126"/>
      <c r="V80" s="153"/>
    </row>
    <row r="81" spans="2:22" ht="13" x14ac:dyDescent="0.3">
      <c r="B81" s="124"/>
      <c r="D81" s="3"/>
      <c r="E81" s="150"/>
      <c r="F81" s="151"/>
      <c r="G81" s="152"/>
      <c r="H81" s="150"/>
      <c r="I81" s="151"/>
      <c r="J81" s="152"/>
      <c r="K81" s="150"/>
      <c r="L81" s="151"/>
      <c r="M81" s="152"/>
      <c r="N81" s="150"/>
      <c r="O81" s="151"/>
      <c r="P81" s="152"/>
      <c r="Q81" s="152"/>
      <c r="R81" s="152"/>
      <c r="S81" s="152"/>
      <c r="T81" s="126"/>
      <c r="U81" s="126"/>
      <c r="V81" s="153"/>
    </row>
    <row r="82" spans="2:22" ht="13" x14ac:dyDescent="0.3">
      <c r="B82" s="22" t="s">
        <v>179</v>
      </c>
      <c r="C82" s="15"/>
      <c r="D82" s="15"/>
      <c r="E82" s="57"/>
      <c r="F82" s="56"/>
      <c r="G82" s="49">
        <f>SUBTOTAL(9,G74:G81)</f>
        <v>0</v>
      </c>
      <c r="H82" s="57"/>
      <c r="I82" s="56"/>
      <c r="J82" s="49">
        <f>SUBTOTAL(9,J74:J81)</f>
        <v>0</v>
      </c>
      <c r="K82" s="57"/>
      <c r="L82" s="56"/>
      <c r="M82" s="49">
        <f>SUBTOTAL(9,M74:M81)</f>
        <v>0</v>
      </c>
      <c r="N82" s="57"/>
      <c r="O82" s="56"/>
      <c r="P82" s="49">
        <f>SUBTOTAL(9,P74:P81)</f>
        <v>0</v>
      </c>
      <c r="Q82" s="49">
        <f>SUBTOTAL(9,Q74:Q81)</f>
        <v>0</v>
      </c>
      <c r="R82" s="49">
        <f t="shared" ref="R82" si="32">SUBTOTAL(9,R74:R81)</f>
        <v>0</v>
      </c>
      <c r="S82" s="49">
        <f>SUBTOTAL(9,S70:S80)</f>
        <v>0</v>
      </c>
      <c r="T82" s="126">
        <f>Q82-P82-M82-J82-G82</f>
        <v>0</v>
      </c>
      <c r="U82" s="126"/>
      <c r="V82" s="139"/>
    </row>
    <row r="83" spans="2:22" x14ac:dyDescent="0.25">
      <c r="B83" s="21"/>
      <c r="E83" s="55"/>
      <c r="F83" s="53"/>
      <c r="G83" s="48"/>
      <c r="H83" s="55"/>
      <c r="I83" s="53"/>
      <c r="J83" s="48"/>
      <c r="K83" s="55"/>
      <c r="L83" s="53"/>
      <c r="M83" s="48"/>
      <c r="N83" s="55"/>
      <c r="O83" s="53"/>
      <c r="P83" s="48"/>
      <c r="Q83" s="52"/>
      <c r="R83" s="52"/>
      <c r="S83" s="52"/>
      <c r="T83" s="53"/>
      <c r="U83" s="53"/>
      <c r="V83" s="131"/>
    </row>
    <row r="84" spans="2:22" s="7" customFormat="1" ht="13" x14ac:dyDescent="0.3">
      <c r="B84" s="24" t="s">
        <v>20</v>
      </c>
      <c r="C84" s="17"/>
      <c r="D84" s="17"/>
      <c r="E84" s="60"/>
      <c r="F84" s="58"/>
      <c r="G84" s="59">
        <f>G82+G72+G62+G48+G32</f>
        <v>0</v>
      </c>
      <c r="H84" s="60"/>
      <c r="I84" s="58"/>
      <c r="J84" s="59">
        <f>J82+J72+J62+J48+J32</f>
        <v>0</v>
      </c>
      <c r="K84" s="60"/>
      <c r="L84" s="58"/>
      <c r="M84" s="59">
        <f>M82+M72+M62+M48+M32</f>
        <v>0</v>
      </c>
      <c r="N84" s="60"/>
      <c r="O84" s="58"/>
      <c r="P84" s="59">
        <f>P82+P72+P62+P48+P32</f>
        <v>0</v>
      </c>
      <c r="Q84" s="59">
        <f>Q82+Q72+Q62+Q48+Q32</f>
        <v>0</v>
      </c>
      <c r="R84" s="59">
        <f>R82+R72+R62+R48+R32</f>
        <v>0</v>
      </c>
      <c r="S84" s="59">
        <f>S72+S48+S32</f>
        <v>0</v>
      </c>
      <c r="T84" s="126">
        <f>Q84-P84-M84-J84-G84</f>
        <v>0</v>
      </c>
      <c r="U84" s="126"/>
      <c r="V84" s="144"/>
    </row>
    <row r="85" spans="2:22" x14ac:dyDescent="0.25">
      <c r="B85" s="21"/>
      <c r="E85" s="55"/>
      <c r="F85" s="53"/>
      <c r="G85" s="48"/>
      <c r="H85" s="55"/>
      <c r="I85" s="53"/>
      <c r="J85" s="48"/>
      <c r="K85" s="55"/>
      <c r="L85" s="53"/>
      <c r="M85" s="48"/>
      <c r="N85" s="55"/>
      <c r="O85" s="53"/>
      <c r="P85" s="48"/>
      <c r="Q85" s="52"/>
      <c r="R85" s="52"/>
      <c r="S85" s="52"/>
      <c r="T85" s="53"/>
      <c r="U85" s="53"/>
      <c r="V85" s="131"/>
    </row>
    <row r="86" spans="2:22" ht="13" x14ac:dyDescent="0.3">
      <c r="B86" s="20" t="s">
        <v>185</v>
      </c>
      <c r="E86" s="14"/>
      <c r="G86" s="48"/>
      <c r="H86" s="14"/>
      <c r="J86" s="48"/>
      <c r="K86" s="14"/>
      <c r="L86" s="29"/>
      <c r="M86" s="48"/>
      <c r="N86" s="14"/>
      <c r="O86" s="29"/>
      <c r="P86" s="48"/>
      <c r="Q86" s="39"/>
      <c r="R86" s="39"/>
      <c r="S86" s="39"/>
      <c r="V86" s="131"/>
    </row>
    <row r="87" spans="2:22" ht="12.75" customHeight="1" x14ac:dyDescent="0.25">
      <c r="B87" s="282" t="s">
        <v>191</v>
      </c>
      <c r="C87" s="283"/>
      <c r="D87" s="284"/>
      <c r="E87" s="14"/>
      <c r="G87" s="48"/>
      <c r="H87" s="14"/>
      <c r="J87" s="48"/>
      <c r="K87" s="14"/>
      <c r="L87" s="29"/>
      <c r="M87" s="48"/>
      <c r="N87" s="14"/>
      <c r="O87" s="29"/>
      <c r="P87" s="48"/>
      <c r="Q87" s="39"/>
      <c r="R87" s="39"/>
      <c r="S87" s="39"/>
      <c r="V87" s="301"/>
    </row>
    <row r="88" spans="2:22" x14ac:dyDescent="0.25">
      <c r="B88" s="282"/>
      <c r="C88" s="283"/>
      <c r="D88" s="284"/>
      <c r="E88" s="14"/>
      <c r="G88" s="48"/>
      <c r="H88" s="14"/>
      <c r="J88" s="48"/>
      <c r="K88" s="14"/>
      <c r="L88" s="29"/>
      <c r="M88" s="48"/>
      <c r="N88" s="14"/>
      <c r="O88" s="29"/>
      <c r="P88" s="48"/>
      <c r="Q88" s="39"/>
      <c r="R88" s="39"/>
      <c r="S88" s="39"/>
      <c r="V88" s="301"/>
    </row>
    <row r="89" spans="2:22" x14ac:dyDescent="0.25">
      <c r="B89" s="282"/>
      <c r="C89" s="283"/>
      <c r="D89" s="284"/>
      <c r="E89" s="14"/>
      <c r="G89" s="48"/>
      <c r="H89" s="14"/>
      <c r="J89" s="48"/>
      <c r="K89" s="14"/>
      <c r="L89" s="29"/>
      <c r="M89" s="48"/>
      <c r="N89" s="14"/>
      <c r="O89" s="29"/>
      <c r="P89" s="48"/>
      <c r="Q89" s="39"/>
      <c r="R89" s="39"/>
      <c r="S89" s="39"/>
      <c r="V89" s="301"/>
    </row>
    <row r="90" spans="2:22" x14ac:dyDescent="0.25">
      <c r="B90" s="282"/>
      <c r="C90" s="283"/>
      <c r="D90" s="284"/>
      <c r="E90" s="14"/>
      <c r="G90" s="48"/>
      <c r="H90" s="14"/>
      <c r="J90" s="48"/>
      <c r="K90" s="14"/>
      <c r="L90" s="29"/>
      <c r="M90" s="48"/>
      <c r="N90" s="14"/>
      <c r="O90" s="29"/>
      <c r="P90" s="48"/>
      <c r="Q90" s="39"/>
      <c r="R90" s="39"/>
      <c r="S90" s="39"/>
      <c r="V90" s="131"/>
    </row>
    <row r="91" spans="2:22" x14ac:dyDescent="0.25">
      <c r="B91" s="282"/>
      <c r="C91" s="283"/>
      <c r="D91" s="284"/>
      <c r="E91" s="14"/>
      <c r="G91" s="48"/>
      <c r="H91" s="14"/>
      <c r="J91" s="48"/>
      <c r="K91" s="14"/>
      <c r="L91" s="29"/>
      <c r="M91" s="48"/>
      <c r="N91" s="14"/>
      <c r="O91" s="29"/>
      <c r="P91" s="48"/>
      <c r="Q91" s="39"/>
      <c r="R91" s="39"/>
      <c r="S91" s="39"/>
      <c r="V91" s="131"/>
    </row>
    <row r="92" spans="2:22" x14ac:dyDescent="0.25">
      <c r="B92" s="282"/>
      <c r="C92" s="283"/>
      <c r="D92" s="284"/>
      <c r="E92" s="14"/>
      <c r="G92" s="48"/>
      <c r="H92" s="14"/>
      <c r="J92" s="48"/>
      <c r="K92" s="14"/>
      <c r="L92" s="29"/>
      <c r="M92" s="48"/>
      <c r="N92" s="14"/>
      <c r="O92" s="29"/>
      <c r="P92" s="48"/>
      <c r="Q92" s="39"/>
      <c r="R92" s="39"/>
      <c r="S92" s="39"/>
      <c r="V92" s="131"/>
    </row>
    <row r="93" spans="2:22" x14ac:dyDescent="0.25">
      <c r="B93" s="282"/>
      <c r="C93" s="283"/>
      <c r="D93" s="284"/>
      <c r="E93" s="14"/>
      <c r="G93" s="48"/>
      <c r="H93" s="14"/>
      <c r="J93" s="48"/>
      <c r="K93" s="14"/>
      <c r="L93" s="29"/>
      <c r="M93" s="48"/>
      <c r="N93" s="14"/>
      <c r="O93" s="29"/>
      <c r="P93" s="48"/>
      <c r="Q93" s="39"/>
      <c r="R93" s="39"/>
      <c r="S93" s="39"/>
      <c r="V93" s="131"/>
    </row>
    <row r="94" spans="2:22" ht="13" x14ac:dyDescent="0.25">
      <c r="B94" s="155"/>
      <c r="C94" s="156"/>
      <c r="D94" s="156"/>
      <c r="E94" s="14"/>
      <c r="G94" s="48"/>
      <c r="H94" s="14"/>
      <c r="J94" s="48"/>
      <c r="K94" s="14"/>
      <c r="L94" s="29"/>
      <c r="M94" s="48"/>
      <c r="N94" s="14"/>
      <c r="O94" s="29"/>
      <c r="P94" s="48"/>
      <c r="Q94" s="39"/>
      <c r="R94" s="39"/>
      <c r="S94" s="39"/>
      <c r="V94" s="131"/>
    </row>
    <row r="95" spans="2:22" ht="13" x14ac:dyDescent="0.3">
      <c r="B95" s="19"/>
      <c r="C95" s="157"/>
      <c r="D95" s="4" t="s">
        <v>174</v>
      </c>
      <c r="E95" s="71">
        <f>G84-G82</f>
        <v>0</v>
      </c>
      <c r="F95" s="72">
        <f>IF($D$95="NPAC", '3. Lead NPAC'!$G$34, IF($D$95="TRAC", "ENTER TRAC RATE"))</f>
        <v>0</v>
      </c>
      <c r="G95" s="48">
        <f t="shared" ref="G95" si="33">ROUND(E95*F95,0)</f>
        <v>0</v>
      </c>
      <c r="H95" s="71">
        <f>J84-J82</f>
        <v>0</v>
      </c>
      <c r="I95" s="72">
        <f>IF($D$95="NPAC", '3. Lead NPAC'!$G$34, IF($D$95="TRAC", "ENTER TRAC RATE"))</f>
        <v>0</v>
      </c>
      <c r="J95" s="48">
        <f t="shared" ref="J95" si="34">ROUND(H95*I95,0)</f>
        <v>0</v>
      </c>
      <c r="K95" s="71">
        <f>M84-M82</f>
        <v>0</v>
      </c>
      <c r="L95" s="72">
        <f>IF($D$95="NPAC", '3. Lead NPAC'!$G$34, IF($D$95="TRAC", "ENTER TRAC RATE"))</f>
        <v>0</v>
      </c>
      <c r="M95" s="48">
        <f t="shared" ref="M95" si="35">ROUND(K95*L95,0)</f>
        <v>0</v>
      </c>
      <c r="N95" s="71">
        <f>P84-P82</f>
        <v>0</v>
      </c>
      <c r="O95" s="72">
        <f>IF($D$95="NPAC", '3. Lead NPAC'!$G$34, IF($D$95="TRAC", "ENTER TRAC RATE"))</f>
        <v>0</v>
      </c>
      <c r="P95" s="48">
        <f t="shared" ref="P95" si="36">ROUND(N95*O95,0)</f>
        <v>0</v>
      </c>
      <c r="Q95" s="52">
        <f t="shared" ref="Q95:R95" si="37">P95+M95+J95+G95</f>
        <v>0</v>
      </c>
      <c r="R95" s="52">
        <f t="shared" si="37"/>
        <v>0</v>
      </c>
      <c r="S95" s="52">
        <f t="shared" ref="S95" si="38">R95+Q95</f>
        <v>0</v>
      </c>
      <c r="T95" s="53"/>
      <c r="U95" s="53"/>
      <c r="V95" s="145"/>
    </row>
    <row r="96" spans="2:22" x14ac:dyDescent="0.25">
      <c r="B96" s="21"/>
      <c r="E96" s="14"/>
      <c r="F96" s="53"/>
      <c r="G96" s="48"/>
      <c r="H96" s="14"/>
      <c r="I96" s="53"/>
      <c r="J96" s="48"/>
      <c r="K96" s="14"/>
      <c r="L96" s="53"/>
      <c r="M96" s="48"/>
      <c r="N96" s="14"/>
      <c r="O96" s="53"/>
      <c r="P96" s="48"/>
      <c r="Q96" s="52"/>
      <c r="R96" s="52"/>
      <c r="S96" s="52"/>
      <c r="T96" s="53"/>
      <c r="U96" s="53"/>
      <c r="V96" s="131"/>
    </row>
    <row r="97" spans="2:22" ht="13" x14ac:dyDescent="0.3">
      <c r="B97" s="22" t="s">
        <v>21</v>
      </c>
      <c r="C97" s="15"/>
      <c r="D97" s="15"/>
      <c r="E97" s="32"/>
      <c r="F97" s="51"/>
      <c r="G97" s="49">
        <f>SUBTOTAL(9,G90:G96)</f>
        <v>0</v>
      </c>
      <c r="H97" s="32"/>
      <c r="I97" s="51"/>
      <c r="J97" s="49">
        <f>SUBTOTAL(9,J90:J96)</f>
        <v>0</v>
      </c>
      <c r="K97" s="32"/>
      <c r="L97" s="51"/>
      <c r="M97" s="49">
        <f>SUBTOTAL(9,M90:M96)</f>
        <v>0</v>
      </c>
      <c r="N97" s="32"/>
      <c r="O97" s="51"/>
      <c r="P97" s="49">
        <f>SUBTOTAL(9,P90:P96)</f>
        <v>0</v>
      </c>
      <c r="Q97" s="49">
        <f>SUBTOTAL(9,Q90:Q96)</f>
        <v>0</v>
      </c>
      <c r="R97" s="49">
        <f>SUBTOTAL(9,R90:R96)</f>
        <v>0</v>
      </c>
      <c r="S97" s="49">
        <f>SUBTOTAL(9,S90:S96)</f>
        <v>0</v>
      </c>
      <c r="T97" s="126">
        <f>Q97-P97-M97-J97-G97</f>
        <v>0</v>
      </c>
      <c r="U97" s="126"/>
      <c r="V97" s="139"/>
    </row>
    <row r="98" spans="2:22" s="3" customFormat="1" ht="13" x14ac:dyDescent="0.3">
      <c r="B98" s="21"/>
      <c r="C98" s="1"/>
      <c r="D98" s="1"/>
      <c r="E98" s="14"/>
      <c r="F98" s="53"/>
      <c r="G98" s="48"/>
      <c r="H98" s="14"/>
      <c r="I98" s="53"/>
      <c r="J98" s="48"/>
      <c r="K98" s="14"/>
      <c r="L98" s="53"/>
      <c r="M98" s="48"/>
      <c r="N98" s="14"/>
      <c r="O98" s="53"/>
      <c r="P98" s="48"/>
      <c r="Q98" s="52"/>
      <c r="R98" s="52"/>
      <c r="S98" s="52"/>
      <c r="T98" s="53"/>
      <c r="U98" s="53"/>
      <c r="V98" s="131"/>
    </row>
    <row r="99" spans="2:22" ht="27.75" customHeight="1" x14ac:dyDescent="0.3">
      <c r="B99" s="25" t="s">
        <v>22</v>
      </c>
      <c r="C99" s="18"/>
      <c r="D99" s="18"/>
      <c r="E99" s="28"/>
      <c r="F99" s="61"/>
      <c r="G99" s="62">
        <f>G97+G84</f>
        <v>0</v>
      </c>
      <c r="H99" s="28"/>
      <c r="I99" s="61"/>
      <c r="J99" s="62">
        <f>J97+J84</f>
        <v>0</v>
      </c>
      <c r="K99" s="28"/>
      <c r="L99" s="61"/>
      <c r="M99" s="62">
        <f>M97+M84</f>
        <v>0</v>
      </c>
      <c r="N99" s="28"/>
      <c r="O99" s="61"/>
      <c r="P99" s="62">
        <f>P97+P84</f>
        <v>0</v>
      </c>
      <c r="Q99" s="62">
        <f>Q97+Q84</f>
        <v>0</v>
      </c>
      <c r="R99" s="129">
        <f>R97+R84</f>
        <v>0</v>
      </c>
      <c r="S99" s="128">
        <f>S97+S84</f>
        <v>0</v>
      </c>
      <c r="T99" s="126">
        <f>Q99-P99-M99-J99-G99</f>
        <v>0</v>
      </c>
      <c r="U99" s="126"/>
      <c r="V99" s="146"/>
    </row>
    <row r="100" spans="2:22" x14ac:dyDescent="0.25">
      <c r="G100" s="2"/>
      <c r="J100" s="2"/>
      <c r="K100" s="2"/>
      <c r="L100" s="2"/>
      <c r="M100" s="2"/>
      <c r="N100" s="2"/>
      <c r="O100" s="2"/>
      <c r="P100" s="64"/>
      <c r="Q100" s="127" t="e">
        <f>Q99/S99</f>
        <v>#DIV/0!</v>
      </c>
      <c r="R100" s="130" t="e">
        <f>R99/S99</f>
        <v>#DIV/0!</v>
      </c>
      <c r="S100" s="65"/>
      <c r="T100" s="118"/>
      <c r="U100" s="118"/>
    </row>
    <row r="101" spans="2:22" ht="13" x14ac:dyDescent="0.3">
      <c r="L101" s="46"/>
      <c r="M101" s="46"/>
      <c r="O101" s="46"/>
      <c r="Q101" s="68"/>
      <c r="R101" s="68"/>
      <c r="S101" s="68"/>
      <c r="T101" s="68"/>
      <c r="U101" s="68"/>
    </row>
    <row r="102" spans="2:22" ht="13.5" customHeight="1" x14ac:dyDescent="0.4">
      <c r="B102" s="4"/>
      <c r="P102" s="46"/>
      <c r="Q102" s="66"/>
      <c r="R102" s="66"/>
      <c r="S102" s="66"/>
      <c r="T102" s="66"/>
      <c r="U102" s="66"/>
    </row>
    <row r="103" spans="2:22" x14ac:dyDescent="0.25">
      <c r="C103" s="274"/>
      <c r="D103" s="73"/>
      <c r="V103" s="73"/>
    </row>
    <row r="104" spans="2:22" x14ac:dyDescent="0.25">
      <c r="C104" s="274"/>
      <c r="D104" s="73"/>
      <c r="V104" s="73"/>
    </row>
  </sheetData>
  <dataConsolidate/>
  <mergeCells count="22">
    <mergeCell ref="V65:V66"/>
    <mergeCell ref="V75:V77"/>
    <mergeCell ref="V87:V89"/>
    <mergeCell ref="B87:D93"/>
    <mergeCell ref="B51:D56"/>
    <mergeCell ref="R4:R5"/>
    <mergeCell ref="S4:S5"/>
    <mergeCell ref="V34:V36"/>
    <mergeCell ref="V4:V5"/>
    <mergeCell ref="V8:V15"/>
    <mergeCell ref="Q4:Q5"/>
    <mergeCell ref="N4:P4"/>
    <mergeCell ref="E4:G4"/>
    <mergeCell ref="H4:J4"/>
    <mergeCell ref="K4:M4"/>
    <mergeCell ref="B4:D5"/>
    <mergeCell ref="B35:D36"/>
    <mergeCell ref="B37:D37"/>
    <mergeCell ref="E3:P3"/>
    <mergeCell ref="B75:D77"/>
    <mergeCell ref="B8:D15"/>
    <mergeCell ref="B65:D66"/>
  </mergeCells>
  <conditionalFormatting sqref="Q102:U102">
    <cfRule type="cellIs" dxfId="5" priority="11" operator="equal">
      <formula>"Yes"</formula>
    </cfRule>
    <cfRule type="cellIs" dxfId="4" priority="12" operator="equal">
      <formula>"No"</formula>
    </cfRule>
  </conditionalFormatting>
  <dataValidations count="2">
    <dataValidation type="list" allowBlank="1" showInputMessage="1" showErrorMessage="1" sqref="D18:D24 D27:D30" xr:uid="{31F82A8C-6252-4C62-BE38-BAA928A85BEA}">
      <formula1>"Advanced, Standard, Entry, Support/Admin, Ancillary"</formula1>
    </dataValidation>
    <dataValidation type="list" allowBlank="1" showInputMessage="1" showErrorMessage="1" sqref="D95" xr:uid="{E50F6B43-65E4-4BFE-91B7-2D46B296CEEE}">
      <formula1>"NPAC, TRAC"</formula1>
    </dataValidation>
  </dataValidations>
  <hyperlinks>
    <hyperlink ref="B37:D37" r:id="rId1" display="Expenses rates for travel outside the UK" xr:uid="{230AD8BA-B81C-461F-B460-350E248FCE19}"/>
  </hyperlinks>
  <printOptions horizontalCentered="1"/>
  <pageMargins left="0.7" right="0.7" top="0.75" bottom="0.75" header="0.3" footer="0.3"/>
  <pageSetup scale="59" fitToHeight="0" orientation="landscape" horizontalDpi="1200" verticalDpi="1200" r:id="rId2"/>
  <headerFooter>
    <oddFooter>&amp;LDexis Consulting Group
Business (Cost) Proposal&amp;C
&amp;A&amp;R
&amp;P &amp;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9EACB-A0ED-41CA-9381-E3991B88F696}">
  <sheetPr>
    <tabColor theme="8" tint="0.59999389629810485"/>
  </sheetPr>
  <dimension ref="B3:AK23"/>
  <sheetViews>
    <sheetView zoomScaleNormal="100" workbookViewId="0">
      <pane xSplit="2" ySplit="6" topLeftCell="C7" activePane="bottomRight" state="frozen"/>
      <selection pane="topRight" activeCell="C1" sqref="C1"/>
      <selection pane="bottomLeft" activeCell="A10" sqref="A10"/>
      <selection pane="bottomRight" activeCell="K25" sqref="K25"/>
    </sheetView>
  </sheetViews>
  <sheetFormatPr defaultColWidth="9.1796875" defaultRowHeight="14" x14ac:dyDescent="0.3"/>
  <cols>
    <col min="1" max="1" width="9.1796875" style="165"/>
    <col min="2" max="2" width="25.54296875" style="165" customWidth="1"/>
    <col min="3" max="3" width="22.26953125" style="165" customWidth="1"/>
    <col min="4" max="4" width="22.7265625" style="165" customWidth="1"/>
    <col min="5" max="37" width="5.81640625" style="165" customWidth="1"/>
    <col min="38" max="16384" width="9.1796875" style="165"/>
  </cols>
  <sheetData>
    <row r="3" spans="2:37" x14ac:dyDescent="0.3">
      <c r="E3" s="304" t="s">
        <v>134</v>
      </c>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c r="AF3" s="305"/>
      <c r="AG3" s="305"/>
      <c r="AH3" s="305"/>
      <c r="AI3" s="305"/>
      <c r="AJ3" s="305"/>
      <c r="AK3" s="306"/>
    </row>
    <row r="4" spans="2:37" x14ac:dyDescent="0.3">
      <c r="E4" s="315" t="s">
        <v>164</v>
      </c>
      <c r="F4" s="316"/>
      <c r="G4" s="316"/>
      <c r="H4" s="316"/>
      <c r="I4" s="316"/>
      <c r="J4" s="316"/>
      <c r="K4" s="317"/>
      <c r="L4" s="307" t="s">
        <v>165</v>
      </c>
      <c r="M4" s="308"/>
      <c r="N4" s="308"/>
      <c r="O4" s="308"/>
      <c r="P4" s="308"/>
      <c r="Q4" s="308"/>
      <c r="R4" s="308"/>
      <c r="S4" s="308"/>
      <c r="T4" s="308"/>
      <c r="U4" s="308"/>
      <c r="V4" s="308"/>
      <c r="W4" s="309"/>
      <c r="X4" s="310" t="s">
        <v>166</v>
      </c>
      <c r="Y4" s="311"/>
      <c r="Z4" s="311"/>
      <c r="AA4" s="311"/>
      <c r="AB4" s="311"/>
      <c r="AC4" s="311"/>
      <c r="AD4" s="311"/>
      <c r="AE4" s="311"/>
      <c r="AF4" s="311"/>
      <c r="AG4" s="311"/>
      <c r="AH4" s="311"/>
      <c r="AI4" s="312"/>
      <c r="AJ4" s="319" t="s">
        <v>167</v>
      </c>
      <c r="AK4" s="320"/>
    </row>
    <row r="5" spans="2:37" x14ac:dyDescent="0.3">
      <c r="B5" s="166" t="s">
        <v>139</v>
      </c>
      <c r="E5" s="167" t="s">
        <v>132</v>
      </c>
      <c r="F5" s="315" t="s">
        <v>131</v>
      </c>
      <c r="G5" s="316"/>
      <c r="H5" s="317"/>
      <c r="I5" s="315" t="s">
        <v>130</v>
      </c>
      <c r="J5" s="316"/>
      <c r="K5" s="317"/>
      <c r="L5" s="307" t="s">
        <v>133</v>
      </c>
      <c r="M5" s="308"/>
      <c r="N5" s="309"/>
      <c r="O5" s="307" t="s">
        <v>132</v>
      </c>
      <c r="P5" s="308"/>
      <c r="Q5" s="309"/>
      <c r="R5" s="307" t="s">
        <v>131</v>
      </c>
      <c r="S5" s="308"/>
      <c r="T5" s="309"/>
      <c r="U5" s="307" t="s">
        <v>130</v>
      </c>
      <c r="V5" s="308"/>
      <c r="W5" s="309"/>
      <c r="X5" s="310" t="s">
        <v>133</v>
      </c>
      <c r="Y5" s="311"/>
      <c r="Z5" s="312"/>
      <c r="AA5" s="310" t="s">
        <v>132</v>
      </c>
      <c r="AB5" s="311"/>
      <c r="AC5" s="312"/>
      <c r="AD5" s="310" t="s">
        <v>131</v>
      </c>
      <c r="AE5" s="311"/>
      <c r="AF5" s="312"/>
      <c r="AG5" s="310" t="s">
        <v>130</v>
      </c>
      <c r="AH5" s="311"/>
      <c r="AI5" s="312"/>
      <c r="AJ5" s="313" t="s">
        <v>133</v>
      </c>
      <c r="AK5" s="314"/>
    </row>
    <row r="6" spans="2:37" ht="28" x14ac:dyDescent="0.3">
      <c r="B6" s="181" t="s">
        <v>115</v>
      </c>
      <c r="C6" s="182" t="s">
        <v>117</v>
      </c>
      <c r="D6" s="183" t="s">
        <v>116</v>
      </c>
      <c r="E6" s="184" t="s">
        <v>119</v>
      </c>
      <c r="F6" s="184" t="s">
        <v>120</v>
      </c>
      <c r="G6" s="184" t="s">
        <v>121</v>
      </c>
      <c r="H6" s="184" t="s">
        <v>118</v>
      </c>
      <c r="I6" s="184" t="s">
        <v>122</v>
      </c>
      <c r="J6" s="184" t="s">
        <v>123</v>
      </c>
      <c r="K6" s="184" t="s">
        <v>124</v>
      </c>
      <c r="L6" s="185" t="s">
        <v>125</v>
      </c>
      <c r="M6" s="185" t="s">
        <v>126</v>
      </c>
      <c r="N6" s="185" t="s">
        <v>127</v>
      </c>
      <c r="O6" s="185" t="s">
        <v>128</v>
      </c>
      <c r="P6" s="185" t="s">
        <v>129</v>
      </c>
      <c r="Q6" s="185" t="s">
        <v>119</v>
      </c>
      <c r="R6" s="185" t="s">
        <v>120</v>
      </c>
      <c r="S6" s="185" t="s">
        <v>121</v>
      </c>
      <c r="T6" s="185" t="s">
        <v>118</v>
      </c>
      <c r="U6" s="185" t="s">
        <v>122</v>
      </c>
      <c r="V6" s="185" t="s">
        <v>123</v>
      </c>
      <c r="W6" s="185" t="s">
        <v>124</v>
      </c>
      <c r="X6" s="186" t="s">
        <v>125</v>
      </c>
      <c r="Y6" s="186" t="s">
        <v>126</v>
      </c>
      <c r="Z6" s="186" t="s">
        <v>127</v>
      </c>
      <c r="AA6" s="186" t="s">
        <v>128</v>
      </c>
      <c r="AB6" s="186" t="s">
        <v>129</v>
      </c>
      <c r="AC6" s="186" t="s">
        <v>119</v>
      </c>
      <c r="AD6" s="186" t="s">
        <v>120</v>
      </c>
      <c r="AE6" s="186" t="s">
        <v>121</v>
      </c>
      <c r="AF6" s="186" t="s">
        <v>118</v>
      </c>
      <c r="AG6" s="186" t="s">
        <v>122</v>
      </c>
      <c r="AH6" s="186" t="s">
        <v>123</v>
      </c>
      <c r="AI6" s="186" t="s">
        <v>124</v>
      </c>
      <c r="AJ6" s="187" t="s">
        <v>125</v>
      </c>
      <c r="AK6" s="187" t="s">
        <v>126</v>
      </c>
    </row>
    <row r="7" spans="2:37" x14ac:dyDescent="0.3">
      <c r="B7" s="188"/>
      <c r="C7" s="189"/>
      <c r="D7" s="190"/>
      <c r="E7" s="168"/>
      <c r="H7" s="169"/>
      <c r="K7" s="170"/>
      <c r="L7" s="168"/>
      <c r="T7" s="169"/>
      <c r="W7" s="170"/>
      <c r="X7" s="168"/>
      <c r="AF7" s="169"/>
      <c r="AI7" s="170"/>
      <c r="AK7" s="170"/>
    </row>
    <row r="8" spans="2:37" x14ac:dyDescent="0.3">
      <c r="B8" s="168"/>
      <c r="C8" s="171"/>
      <c r="D8" s="170"/>
      <c r="E8" s="168"/>
      <c r="K8" s="170"/>
      <c r="L8" s="168"/>
      <c r="W8" s="170"/>
      <c r="X8" s="168"/>
      <c r="AI8" s="170"/>
      <c r="AK8" s="170"/>
    </row>
    <row r="9" spans="2:37" x14ac:dyDescent="0.3">
      <c r="B9" s="168"/>
      <c r="C9" s="171"/>
      <c r="D9" s="170"/>
      <c r="E9" s="168"/>
      <c r="K9" s="170"/>
      <c r="L9" s="168"/>
      <c r="W9" s="170"/>
      <c r="X9" s="168"/>
      <c r="AI9" s="170"/>
      <c r="AK9" s="170"/>
    </row>
    <row r="10" spans="2:37" x14ac:dyDescent="0.3">
      <c r="B10" s="168"/>
      <c r="C10" s="171"/>
      <c r="D10" s="170"/>
      <c r="E10" s="168"/>
      <c r="K10" s="170"/>
      <c r="L10" s="168"/>
      <c r="W10" s="170"/>
      <c r="X10" s="168"/>
      <c r="AI10" s="170"/>
      <c r="AK10" s="170"/>
    </row>
    <row r="11" spans="2:37" x14ac:dyDescent="0.3">
      <c r="B11" s="168"/>
      <c r="C11" s="171"/>
      <c r="D11" s="170"/>
      <c r="E11" s="168"/>
      <c r="K11" s="170"/>
      <c r="L11" s="168"/>
      <c r="W11" s="170"/>
      <c r="X11" s="168"/>
      <c r="AI11" s="170"/>
      <c r="AK11" s="170"/>
    </row>
    <row r="12" spans="2:37" x14ac:dyDescent="0.3">
      <c r="B12" s="168"/>
      <c r="C12" s="171"/>
      <c r="D12" s="170"/>
      <c r="E12" s="168"/>
      <c r="K12" s="170"/>
      <c r="L12" s="168"/>
      <c r="W12" s="170"/>
      <c r="X12" s="168"/>
      <c r="AI12" s="170"/>
      <c r="AK12" s="170"/>
    </row>
    <row r="13" spans="2:37" x14ac:dyDescent="0.3">
      <c r="B13" s="172"/>
      <c r="C13" s="173"/>
      <c r="D13" s="174"/>
      <c r="E13" s="172"/>
      <c r="F13" s="175"/>
      <c r="G13" s="175"/>
      <c r="H13" s="175"/>
      <c r="I13" s="175"/>
      <c r="J13" s="175"/>
      <c r="K13" s="174"/>
      <c r="L13" s="172"/>
      <c r="M13" s="175"/>
      <c r="N13" s="175"/>
      <c r="O13" s="175"/>
      <c r="P13" s="175"/>
      <c r="Q13" s="175"/>
      <c r="R13" s="175"/>
      <c r="S13" s="175"/>
      <c r="T13" s="175"/>
      <c r="U13" s="175"/>
      <c r="V13" s="175"/>
      <c r="W13" s="174"/>
      <c r="X13" s="172"/>
      <c r="Y13" s="175"/>
      <c r="Z13" s="175"/>
      <c r="AA13" s="175"/>
      <c r="AB13" s="175"/>
      <c r="AC13" s="175"/>
      <c r="AD13" s="175"/>
      <c r="AE13" s="175"/>
      <c r="AF13" s="175"/>
      <c r="AG13" s="175"/>
      <c r="AH13" s="175"/>
      <c r="AI13" s="174"/>
      <c r="AJ13" s="175"/>
      <c r="AK13" s="174"/>
    </row>
    <row r="14" spans="2:37" x14ac:dyDescent="0.3">
      <c r="B14" s="176" t="s">
        <v>1</v>
      </c>
      <c r="C14" s="177">
        <f>SUM(C7:C13)</f>
        <v>0</v>
      </c>
      <c r="D14" s="178">
        <f>SUM(D7:D13)</f>
        <v>0</v>
      </c>
    </row>
    <row r="15" spans="2:37" x14ac:dyDescent="0.3">
      <c r="B15" s="165" t="s">
        <v>180</v>
      </c>
    </row>
    <row r="17" spans="2:4" x14ac:dyDescent="0.3">
      <c r="B17" s="179" t="s">
        <v>140</v>
      </c>
      <c r="C17" s="180">
        <f>C14-'1. Lead Detailed Budget'!Q99</f>
        <v>0</v>
      </c>
    </row>
    <row r="19" spans="2:4" x14ac:dyDescent="0.3">
      <c r="B19" s="318" t="s">
        <v>181</v>
      </c>
      <c r="C19" s="318"/>
      <c r="D19" s="318"/>
    </row>
    <row r="20" spans="2:4" x14ac:dyDescent="0.3">
      <c r="B20" s="318"/>
      <c r="C20" s="318"/>
      <c r="D20" s="318"/>
    </row>
    <row r="21" spans="2:4" x14ac:dyDescent="0.3">
      <c r="B21" s="318"/>
      <c r="C21" s="318"/>
      <c r="D21" s="318"/>
    </row>
    <row r="22" spans="2:4" x14ac:dyDescent="0.3">
      <c r="B22" s="318"/>
      <c r="C22" s="318"/>
      <c r="D22" s="318"/>
    </row>
    <row r="23" spans="2:4" ht="21.75" customHeight="1" x14ac:dyDescent="0.3">
      <c r="B23" s="318"/>
      <c r="C23" s="318"/>
      <c r="D23" s="318"/>
    </row>
  </sheetData>
  <mergeCells count="17">
    <mergeCell ref="B19:D23"/>
    <mergeCell ref="E4:K4"/>
    <mergeCell ref="L4:W4"/>
    <mergeCell ref="X4:AI4"/>
    <mergeCell ref="AJ4:AK4"/>
    <mergeCell ref="E3:AK3"/>
    <mergeCell ref="U5:W5"/>
    <mergeCell ref="X5:Z5"/>
    <mergeCell ref="AA5:AC5"/>
    <mergeCell ref="AD5:AF5"/>
    <mergeCell ref="AG5:AI5"/>
    <mergeCell ref="AJ5:AK5"/>
    <mergeCell ref="I5:K5"/>
    <mergeCell ref="F5:H5"/>
    <mergeCell ref="L5:N5"/>
    <mergeCell ref="O5:Q5"/>
    <mergeCell ref="R5:T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E04BC-0193-4F46-885D-9600E72E4C69}">
  <sheetPr>
    <tabColor theme="8" tint="0.59999389629810485"/>
  </sheetPr>
  <dimension ref="A2:V75"/>
  <sheetViews>
    <sheetView zoomScaleNormal="100" workbookViewId="0">
      <selection activeCell="B2" sqref="B2:F2"/>
    </sheetView>
  </sheetViews>
  <sheetFormatPr defaultColWidth="9.1796875" defaultRowHeight="12.75" customHeight="1" x14ac:dyDescent="0.3"/>
  <cols>
    <col min="1" max="1" width="48.81640625" style="165" customWidth="1"/>
    <col min="2" max="2" width="17.54296875" style="165" customWidth="1"/>
    <col min="3" max="3" width="18.1796875" style="165" customWidth="1"/>
    <col min="4" max="4" width="16.81640625" style="165" customWidth="1"/>
    <col min="5" max="6" width="16.453125" style="165" customWidth="1"/>
    <col min="7" max="7" width="13" style="165" bestFit="1" customWidth="1"/>
    <col min="8" max="8" width="20.1796875" style="165" customWidth="1"/>
    <col min="9" max="9" width="14.1796875" style="165" customWidth="1"/>
    <col min="10" max="10" width="13.7265625" style="165" bestFit="1" customWidth="1"/>
    <col min="11" max="11" width="9.1796875" style="165"/>
    <col min="12" max="12" width="13.7265625" style="165" bestFit="1" customWidth="1"/>
    <col min="13" max="16384" width="9.1796875" style="165"/>
  </cols>
  <sheetData>
    <row r="2" spans="1:9" ht="12.75" customHeight="1" x14ac:dyDescent="0.3">
      <c r="A2" s="166" t="s">
        <v>189</v>
      </c>
      <c r="B2" s="321" t="s">
        <v>154</v>
      </c>
      <c r="C2" s="321"/>
      <c r="D2" s="321"/>
      <c r="E2" s="321"/>
      <c r="F2" s="321"/>
    </row>
    <row r="3" spans="1:9" ht="12.75" customHeight="1" thickBot="1" x14ac:dyDescent="0.35"/>
    <row r="4" spans="1:9" s="166" customFormat="1" ht="14.5" thickBot="1" x14ac:dyDescent="0.35">
      <c r="A4" s="339" t="s">
        <v>23</v>
      </c>
      <c r="B4" s="340"/>
      <c r="C4" s="340"/>
      <c r="D4" s="341"/>
      <c r="E4" s="342" t="s">
        <v>24</v>
      </c>
      <c r="F4" s="343"/>
      <c r="G4" s="344"/>
      <c r="I4" s="165"/>
    </row>
    <row r="5" spans="1:9" ht="29.5" thickBot="1" x14ac:dyDescent="0.35">
      <c r="A5" s="222" t="s">
        <v>25</v>
      </c>
      <c r="B5" s="223" t="s">
        <v>26</v>
      </c>
      <c r="C5" s="224" t="s">
        <v>27</v>
      </c>
      <c r="D5" s="224" t="s">
        <v>28</v>
      </c>
      <c r="E5" s="345" t="s">
        <v>29</v>
      </c>
      <c r="F5" s="346"/>
      <c r="G5" s="346"/>
    </row>
    <row r="6" spans="1:9" ht="41.5" customHeight="1" thickBot="1" x14ac:dyDescent="0.35">
      <c r="A6" s="222" t="s">
        <v>30</v>
      </c>
      <c r="B6" s="224" t="s">
        <v>31</v>
      </c>
      <c r="C6" s="224" t="s">
        <v>31</v>
      </c>
      <c r="D6" s="224" t="s">
        <v>31</v>
      </c>
      <c r="E6" s="347" t="s">
        <v>32</v>
      </c>
      <c r="F6" s="348"/>
      <c r="G6" s="348"/>
    </row>
    <row r="7" spans="1:9" ht="12.75" customHeight="1" thickBot="1" x14ac:dyDescent="0.4">
      <c r="B7" s="225"/>
      <c r="C7" s="225"/>
      <c r="D7" s="225"/>
    </row>
    <row r="8" spans="1:9" ht="12.75" customHeight="1" x14ac:dyDescent="0.3">
      <c r="A8" s="331" t="s">
        <v>33</v>
      </c>
      <c r="B8" s="331"/>
      <c r="C8" s="331"/>
      <c r="D8" s="331"/>
      <c r="E8" s="331"/>
      <c r="F8" s="331"/>
      <c r="G8" s="331"/>
      <c r="H8" s="332"/>
    </row>
    <row r="9" spans="1:9" ht="56" x14ac:dyDescent="0.3">
      <c r="A9" s="226"/>
      <c r="B9" s="227" t="s">
        <v>34</v>
      </c>
      <c r="C9" s="227" t="s">
        <v>35</v>
      </c>
      <c r="D9" s="227" t="s">
        <v>36</v>
      </c>
      <c r="E9" s="227" t="s">
        <v>37</v>
      </c>
      <c r="F9" s="228" t="s">
        <v>38</v>
      </c>
      <c r="G9" s="228" t="s">
        <v>39</v>
      </c>
      <c r="H9" s="229" t="s">
        <v>0</v>
      </c>
    </row>
    <row r="10" spans="1:9" ht="14.5" x14ac:dyDescent="0.35">
      <c r="A10" s="230" t="s">
        <v>40</v>
      </c>
      <c r="B10" s="231"/>
      <c r="C10" s="231"/>
      <c r="D10" s="231"/>
      <c r="E10" s="231">
        <f>IFERROR(AVERAGEIF(B10:D10,"&lt;&gt;0"),0)</f>
        <v>0</v>
      </c>
      <c r="F10" s="231"/>
      <c r="G10" s="231">
        <f>E10+F10</f>
        <v>0</v>
      </c>
      <c r="H10" s="232"/>
    </row>
    <row r="11" spans="1:9" ht="12.75" customHeight="1" x14ac:dyDescent="0.35">
      <c r="A11" s="233" t="s">
        <v>41</v>
      </c>
      <c r="B11" s="234"/>
      <c r="C11" s="234"/>
      <c r="D11" s="234"/>
      <c r="E11" s="234"/>
      <c r="F11" s="234"/>
      <c r="G11" s="234"/>
      <c r="H11" s="235"/>
    </row>
    <row r="12" spans="1:9" ht="14.5" x14ac:dyDescent="0.35">
      <c r="A12" s="236"/>
      <c r="B12" s="234"/>
      <c r="C12" s="234"/>
      <c r="D12" s="234"/>
      <c r="E12" s="234">
        <f>IFERROR(AVERAGEIF(B12:D12,"&lt;&gt;0"),0)</f>
        <v>0</v>
      </c>
      <c r="F12" s="234"/>
      <c r="G12" s="234">
        <f t="shared" ref="G12:G14" si="0">E12+F12</f>
        <v>0</v>
      </c>
      <c r="H12" s="237"/>
    </row>
    <row r="13" spans="1:9" ht="12.75" customHeight="1" x14ac:dyDescent="0.35">
      <c r="A13" s="236"/>
      <c r="B13" s="234"/>
      <c r="C13" s="234"/>
      <c r="D13" s="234"/>
      <c r="E13" s="234">
        <f>IFERROR(AVERAGEIF(B13:D13,"&lt;&gt;0"),0)</f>
        <v>0</v>
      </c>
      <c r="F13" s="234"/>
      <c r="G13" s="234">
        <f t="shared" si="0"/>
        <v>0</v>
      </c>
      <c r="H13" s="235"/>
    </row>
    <row r="14" spans="1:9" ht="12.75" customHeight="1" x14ac:dyDescent="0.35">
      <c r="A14" s="236"/>
      <c r="B14" s="234"/>
      <c r="C14" s="234"/>
      <c r="D14" s="234"/>
      <c r="E14" s="234">
        <f>IFERROR(AVERAGEIF(B14:D14,"&lt;&gt;0"),0)</f>
        <v>0</v>
      </c>
      <c r="F14" s="234"/>
      <c r="G14" s="234">
        <f t="shared" si="0"/>
        <v>0</v>
      </c>
      <c r="H14" s="235"/>
    </row>
    <row r="15" spans="1:9" ht="24" customHeight="1" thickBot="1" x14ac:dyDescent="0.4">
      <c r="A15" s="238" t="s">
        <v>42</v>
      </c>
      <c r="B15" s="239">
        <f>B10-SUM(B12:B14)</f>
        <v>0</v>
      </c>
      <c r="C15" s="239">
        <f t="shared" ref="C15:E15" si="1">C10-SUM(C12:C14)</f>
        <v>0</v>
      </c>
      <c r="D15" s="239">
        <f t="shared" si="1"/>
        <v>0</v>
      </c>
      <c r="E15" s="239">
        <f t="shared" si="1"/>
        <v>0</v>
      </c>
      <c r="F15" s="239">
        <f t="shared" ref="F15:G15" si="2">F10-SUM(F12:F14)</f>
        <v>0</v>
      </c>
      <c r="G15" s="239">
        <f t="shared" si="2"/>
        <v>0</v>
      </c>
      <c r="H15" s="240"/>
    </row>
    <row r="16" spans="1:9" ht="12.75" customHeight="1" thickBot="1" x14ac:dyDescent="0.35">
      <c r="A16" s="168"/>
      <c r="B16" s="241"/>
      <c r="C16" s="241"/>
      <c r="D16" s="241"/>
      <c r="E16" s="241"/>
      <c r="F16" s="241"/>
      <c r="G16" s="241"/>
    </row>
    <row r="17" spans="1:8" ht="14" x14ac:dyDescent="0.3">
      <c r="A17" s="331" t="s">
        <v>43</v>
      </c>
      <c r="B17" s="331"/>
      <c r="C17" s="331"/>
      <c r="D17" s="331"/>
      <c r="E17" s="331"/>
      <c r="F17" s="331"/>
      <c r="G17" s="331"/>
      <c r="H17" s="332"/>
    </row>
    <row r="18" spans="1:8" ht="42" customHeight="1" x14ac:dyDescent="0.3">
      <c r="A18" s="226" t="s">
        <v>44</v>
      </c>
      <c r="B18" s="227" t="s">
        <v>34</v>
      </c>
      <c r="C18" s="227" t="s">
        <v>35</v>
      </c>
      <c r="D18" s="227" t="s">
        <v>36</v>
      </c>
      <c r="E18" s="227" t="s">
        <v>37</v>
      </c>
      <c r="F18" s="228" t="s">
        <v>38</v>
      </c>
      <c r="G18" s="228" t="s">
        <v>39</v>
      </c>
      <c r="H18" s="242" t="s">
        <v>0</v>
      </c>
    </row>
    <row r="19" spans="1:8" ht="12.75" customHeight="1" x14ac:dyDescent="0.35">
      <c r="A19" s="230" t="s">
        <v>45</v>
      </c>
      <c r="B19" s="231"/>
      <c r="C19" s="231"/>
      <c r="D19" s="231"/>
      <c r="E19" s="231"/>
      <c r="F19" s="231"/>
      <c r="G19" s="231"/>
      <c r="H19" s="243"/>
    </row>
    <row r="20" spans="1:8" ht="14.5" x14ac:dyDescent="0.35">
      <c r="A20" s="244" t="str">
        <f>B5</f>
        <v>Administration expenses</v>
      </c>
      <c r="B20" s="234"/>
      <c r="C20" s="234"/>
      <c r="D20" s="234"/>
      <c r="E20" s="234">
        <f>IFERROR(AVERAGEIF(B20:D20,"&lt;&gt;0"),0)</f>
        <v>0</v>
      </c>
      <c r="F20" s="234"/>
      <c r="G20" s="234">
        <f>E20+F20</f>
        <v>0</v>
      </c>
      <c r="H20" s="237"/>
    </row>
    <row r="21" spans="1:8" ht="14.5" x14ac:dyDescent="0.35">
      <c r="A21" s="244" t="str">
        <f>C5</f>
        <v xml:space="preserve">Support staff costs </v>
      </c>
      <c r="B21" s="234"/>
      <c r="C21" s="234"/>
      <c r="D21" s="234"/>
      <c r="E21" s="234">
        <f>IFERROR(AVERAGEIF(B21:D21,"&lt;&gt;0"),0)</f>
        <v>0</v>
      </c>
      <c r="F21" s="234"/>
      <c r="G21" s="234">
        <f>E21+F21</f>
        <v>0</v>
      </c>
      <c r="H21" s="237"/>
    </row>
    <row r="22" spans="1:8" ht="12.75" customHeight="1" x14ac:dyDescent="0.35">
      <c r="A22" s="244" t="str">
        <f>D5</f>
        <v>Governance costs</v>
      </c>
      <c r="B22" s="234"/>
      <c r="C22" s="234"/>
      <c r="D22" s="234"/>
      <c r="E22" s="234">
        <f>IFERROR(AVERAGEIF(B22:D22,"&lt;&gt;0"),0)</f>
        <v>0</v>
      </c>
      <c r="F22" s="234"/>
      <c r="G22" s="234">
        <f>E22+F22</f>
        <v>0</v>
      </c>
      <c r="H22" s="237"/>
    </row>
    <row r="23" spans="1:8" ht="12.75" customHeight="1" x14ac:dyDescent="0.35">
      <c r="A23" s="236"/>
      <c r="B23" s="234"/>
      <c r="C23" s="234"/>
      <c r="D23" s="234"/>
      <c r="E23" s="234"/>
      <c r="F23" s="234"/>
      <c r="G23" s="234"/>
      <c r="H23" s="237"/>
    </row>
    <row r="24" spans="1:8" ht="12.75" customHeight="1" x14ac:dyDescent="0.35">
      <c r="A24" s="236" t="s">
        <v>46</v>
      </c>
      <c r="B24" s="234"/>
      <c r="C24" s="234"/>
      <c r="D24" s="234"/>
      <c r="E24" s="234"/>
      <c r="F24" s="234"/>
      <c r="G24" s="234"/>
      <c r="H24" s="237"/>
    </row>
    <row r="25" spans="1:8" ht="12.75" customHeight="1" x14ac:dyDescent="0.35">
      <c r="A25" s="244" t="str">
        <f>A20</f>
        <v>Administration expenses</v>
      </c>
      <c r="B25" s="234"/>
      <c r="C25" s="234"/>
      <c r="D25" s="234"/>
      <c r="E25" s="234">
        <f>IFERROR(AVERAGEIF(B25:D25,"&lt;&gt;0"),0)</f>
        <v>0</v>
      </c>
      <c r="F25" s="234"/>
      <c r="G25" s="234">
        <f>E25+F25</f>
        <v>0</v>
      </c>
      <c r="H25" s="237"/>
    </row>
    <row r="26" spans="1:8" ht="12.75" customHeight="1" x14ac:dyDescent="0.35">
      <c r="A26" s="244" t="str">
        <f t="shared" ref="A26:A27" si="3">A21</f>
        <v xml:space="preserve">Support staff costs </v>
      </c>
      <c r="B26" s="234"/>
      <c r="C26" s="234"/>
      <c r="D26" s="234"/>
      <c r="E26" s="234">
        <f>IFERROR(AVERAGEIF(B26:D26,"&lt;&gt;0"),0)</f>
        <v>0</v>
      </c>
      <c r="F26" s="234"/>
      <c r="G26" s="234">
        <f>E26+F26</f>
        <v>0</v>
      </c>
      <c r="H26" s="237"/>
    </row>
    <row r="27" spans="1:8" ht="14.5" x14ac:dyDescent="0.35">
      <c r="A27" s="244" t="str">
        <f t="shared" si="3"/>
        <v>Governance costs</v>
      </c>
      <c r="B27" s="234"/>
      <c r="C27" s="234"/>
      <c r="D27" s="234"/>
      <c r="E27" s="234">
        <f>IFERROR(AVERAGEIF(B27:D27,"&lt;&gt;0"),0)</f>
        <v>0</v>
      </c>
      <c r="F27" s="234"/>
      <c r="G27" s="234">
        <f>E27+F27</f>
        <v>0</v>
      </c>
      <c r="H27" s="237"/>
    </row>
    <row r="28" spans="1:8" ht="12.75" customHeight="1" x14ac:dyDescent="0.35">
      <c r="A28" s="236"/>
      <c r="B28" s="234"/>
      <c r="C28" s="234"/>
      <c r="D28" s="234"/>
      <c r="E28" s="234"/>
      <c r="F28" s="234"/>
      <c r="G28" s="234"/>
      <c r="H28" s="237"/>
    </row>
    <row r="29" spans="1:8" ht="12.75" customHeight="1" x14ac:dyDescent="0.35">
      <c r="A29" s="236" t="s">
        <v>47</v>
      </c>
      <c r="B29" s="234"/>
      <c r="C29" s="234"/>
      <c r="D29" s="234"/>
      <c r="E29" s="234"/>
      <c r="F29" s="234"/>
      <c r="G29" s="234"/>
      <c r="H29" s="237"/>
    </row>
    <row r="30" spans="1:8" ht="12.75" customHeight="1" x14ac:dyDescent="0.35">
      <c r="A30" s="244" t="str">
        <f>A20</f>
        <v>Administration expenses</v>
      </c>
      <c r="B30" s="234">
        <f>B20-B25</f>
        <v>0</v>
      </c>
      <c r="C30" s="234">
        <f>C20-C25</f>
        <v>0</v>
      </c>
      <c r="D30" s="234">
        <f>D20-D25</f>
        <v>0</v>
      </c>
      <c r="E30" s="234">
        <f>IFERROR(AVERAGEIF(B30:D30,"&lt;&gt;0"),0)</f>
        <v>0</v>
      </c>
      <c r="F30" s="234">
        <f t="shared" ref="F30:F32" si="4">F20+F25</f>
        <v>0</v>
      </c>
      <c r="G30" s="234">
        <f>E30+F30</f>
        <v>0</v>
      </c>
      <c r="H30" s="237"/>
    </row>
    <row r="31" spans="1:8" ht="12.75" customHeight="1" x14ac:dyDescent="0.35">
      <c r="A31" s="244" t="str">
        <f>A21</f>
        <v xml:space="preserve">Support staff costs </v>
      </c>
      <c r="B31" s="234">
        <f t="shared" ref="B31:B32" si="5">B21-B26</f>
        <v>0</v>
      </c>
      <c r="C31" s="234">
        <f>C21-C26</f>
        <v>0</v>
      </c>
      <c r="D31" s="234">
        <f>D21-D26</f>
        <v>0</v>
      </c>
      <c r="E31" s="234">
        <f>IFERROR(AVERAGEIF(B31:D31,"&lt;&gt;0"),0)</f>
        <v>0</v>
      </c>
      <c r="F31" s="234">
        <f t="shared" si="4"/>
        <v>0</v>
      </c>
      <c r="G31" s="234">
        <f>E31+F31</f>
        <v>0</v>
      </c>
      <c r="H31" s="237"/>
    </row>
    <row r="32" spans="1:8" ht="12.75" customHeight="1" x14ac:dyDescent="0.35">
      <c r="A32" s="244" t="str">
        <f>A22</f>
        <v>Governance costs</v>
      </c>
      <c r="B32" s="234">
        <f t="shared" si="5"/>
        <v>0</v>
      </c>
      <c r="C32" s="234">
        <f>C22-C27</f>
        <v>0</v>
      </c>
      <c r="D32" s="234">
        <f>D22-D27</f>
        <v>0</v>
      </c>
      <c r="E32" s="234">
        <f>IFERROR(AVERAGEIF(B32:D32,"&lt;&gt;0"),0)</f>
        <v>0</v>
      </c>
      <c r="F32" s="234">
        <f t="shared" si="4"/>
        <v>0</v>
      </c>
      <c r="G32" s="234">
        <f>E32+F32</f>
        <v>0</v>
      </c>
      <c r="H32" s="237"/>
    </row>
    <row r="33" spans="1:9" s="166" customFormat="1" ht="14" x14ac:dyDescent="0.3">
      <c r="A33" s="245" t="s">
        <v>48</v>
      </c>
      <c r="B33" s="246">
        <f>SUM(B30:B32)</f>
        <v>0</v>
      </c>
      <c r="C33" s="246">
        <f>SUM(C30:C32)</f>
        <v>0</v>
      </c>
      <c r="D33" s="246">
        <f>SUM(D30:D32)</f>
        <v>0</v>
      </c>
      <c r="E33" s="246">
        <f t="shared" ref="E33:G33" si="6">SUM(E30:E32)</f>
        <v>0</v>
      </c>
      <c r="F33" s="246">
        <f t="shared" si="6"/>
        <v>0</v>
      </c>
      <c r="G33" s="246">
        <f t="shared" si="6"/>
        <v>0</v>
      </c>
      <c r="H33" s="247"/>
    </row>
    <row r="34" spans="1:9" s="166" customFormat="1" ht="14.5" thickBot="1" x14ac:dyDescent="0.35">
      <c r="A34" s="248" t="s">
        <v>49</v>
      </c>
      <c r="B34" s="249">
        <f>IFERROR(B33/B15,0)</f>
        <v>0</v>
      </c>
      <c r="C34" s="249">
        <f>IFERROR(C33/C15,0)</f>
        <v>0</v>
      </c>
      <c r="D34" s="249">
        <f>IFERROR(D33/D15,0)</f>
        <v>0</v>
      </c>
      <c r="E34" s="249">
        <f>IFERROR(E33/E15,0)</f>
        <v>0</v>
      </c>
      <c r="F34" s="249"/>
      <c r="G34" s="249">
        <f>IFERROR(G33/G15,0)</f>
        <v>0</v>
      </c>
      <c r="H34" s="250"/>
      <c r="I34" s="251"/>
    </row>
    <row r="35" spans="1:9" ht="12.75" customHeight="1" thickBot="1" x14ac:dyDescent="0.35"/>
    <row r="36" spans="1:9" ht="14" x14ac:dyDescent="0.3">
      <c r="A36" s="331" t="s">
        <v>50</v>
      </c>
      <c r="B36" s="333"/>
      <c r="C36" s="333"/>
      <c r="D36" s="333"/>
      <c r="E36" s="334"/>
      <c r="F36" s="221"/>
      <c r="G36" s="221"/>
    </row>
    <row r="37" spans="1:9" ht="14" x14ac:dyDescent="0.3">
      <c r="A37" s="252" t="s">
        <v>51</v>
      </c>
      <c r="B37" s="335" t="str">
        <f>IF(B5=0,"",B5)</f>
        <v>Administration expenses</v>
      </c>
      <c r="C37" s="335" t="str">
        <f>IF(C5=0,"",C5)</f>
        <v xml:space="preserve">Support staff costs </v>
      </c>
      <c r="D37" s="337" t="str">
        <f>IF(D5=0,"",D5)</f>
        <v>Governance costs</v>
      </c>
      <c r="E37" s="253" t="s">
        <v>0</v>
      </c>
    </row>
    <row r="38" spans="1:9" ht="42" x14ac:dyDescent="0.3">
      <c r="A38" s="254" t="s">
        <v>52</v>
      </c>
      <c r="B38" s="336"/>
      <c r="C38" s="336"/>
      <c r="D38" s="338"/>
      <c r="E38" s="255"/>
    </row>
    <row r="39" spans="1:9" ht="12.75" customHeight="1" x14ac:dyDescent="0.35">
      <c r="A39" s="256" t="s">
        <v>53</v>
      </c>
      <c r="B39" s="257"/>
      <c r="C39" s="258"/>
      <c r="D39" s="259"/>
      <c r="E39" s="260"/>
    </row>
    <row r="40" spans="1:9" ht="12.75" customHeight="1" x14ac:dyDescent="0.35">
      <c r="A40" s="256" t="s">
        <v>54</v>
      </c>
      <c r="B40" s="257"/>
      <c r="C40" s="258"/>
      <c r="D40" s="259"/>
      <c r="E40" s="260"/>
    </row>
    <row r="41" spans="1:9" ht="12.75" customHeight="1" x14ac:dyDescent="0.35">
      <c r="A41" s="256" t="s">
        <v>55</v>
      </c>
      <c r="B41" s="257"/>
      <c r="C41" s="258"/>
      <c r="D41" s="259"/>
      <c r="E41" s="260"/>
    </row>
    <row r="42" spans="1:9" ht="12.75" customHeight="1" x14ac:dyDescent="0.35">
      <c r="A42" s="256" t="s">
        <v>56</v>
      </c>
      <c r="B42" s="257"/>
      <c r="C42" s="258"/>
      <c r="D42" s="259"/>
      <c r="E42" s="260"/>
    </row>
    <row r="43" spans="1:9" ht="12.75" customHeight="1" x14ac:dyDescent="0.35">
      <c r="A43" s="256" t="s">
        <v>57</v>
      </c>
      <c r="B43" s="257"/>
      <c r="C43" s="258"/>
      <c r="D43" s="259"/>
      <c r="E43" s="260"/>
    </row>
    <row r="44" spans="1:9" ht="12.75" customHeight="1" x14ac:dyDescent="0.35">
      <c r="A44" s="256" t="s">
        <v>58</v>
      </c>
      <c r="B44" s="257"/>
      <c r="C44" s="258"/>
      <c r="D44" s="259"/>
      <c r="E44" s="261"/>
    </row>
    <row r="45" spans="1:9" ht="12.75" customHeight="1" x14ac:dyDescent="0.35">
      <c r="A45" s="256" t="s">
        <v>59</v>
      </c>
      <c r="B45" s="257"/>
      <c r="C45" s="258"/>
      <c r="D45" s="259"/>
      <c r="E45" s="261"/>
    </row>
    <row r="46" spans="1:9" ht="12.75" customHeight="1" x14ac:dyDescent="0.35">
      <c r="A46" s="256" t="s">
        <v>9</v>
      </c>
      <c r="B46" s="257"/>
      <c r="C46" s="258"/>
      <c r="D46" s="259"/>
      <c r="E46" s="261"/>
    </row>
    <row r="47" spans="1:9" ht="12.75" customHeight="1" x14ac:dyDescent="0.35">
      <c r="A47" s="256" t="s">
        <v>60</v>
      </c>
      <c r="B47" s="257"/>
      <c r="C47" s="258"/>
      <c r="D47" s="259"/>
      <c r="E47" s="261"/>
    </row>
    <row r="48" spans="1:9" ht="12.75" customHeight="1" x14ac:dyDescent="0.35">
      <c r="A48" s="256" t="s">
        <v>61</v>
      </c>
      <c r="B48" s="257"/>
      <c r="C48" s="258"/>
      <c r="D48" s="259"/>
      <c r="E48" s="261"/>
    </row>
    <row r="49" spans="1:22" ht="12.75" customHeight="1" x14ac:dyDescent="0.35">
      <c r="A49" s="256" t="s">
        <v>62</v>
      </c>
      <c r="B49" s="257"/>
      <c r="C49" s="258"/>
      <c r="D49" s="259"/>
      <c r="E49" s="261"/>
    </row>
    <row r="50" spans="1:22" ht="12.75" customHeight="1" x14ac:dyDescent="0.35">
      <c r="A50" s="256" t="s">
        <v>63</v>
      </c>
      <c r="B50" s="257"/>
      <c r="C50" s="258"/>
      <c r="D50" s="259"/>
      <c r="E50" s="261"/>
    </row>
    <row r="51" spans="1:22" ht="12.75" customHeight="1" x14ac:dyDescent="0.35">
      <c r="A51" s="256" t="s">
        <v>64</v>
      </c>
      <c r="B51" s="257"/>
      <c r="C51" s="258"/>
      <c r="D51" s="259"/>
      <c r="E51" s="261"/>
    </row>
    <row r="52" spans="1:22" ht="12.75" customHeight="1" x14ac:dyDescent="0.35">
      <c r="A52" s="256" t="s">
        <v>65</v>
      </c>
      <c r="B52" s="257"/>
      <c r="C52" s="258"/>
      <c r="D52" s="259"/>
      <c r="E52" s="261"/>
    </row>
    <row r="53" spans="1:22" ht="12.75" customHeight="1" x14ac:dyDescent="0.35">
      <c r="A53" s="262" t="s">
        <v>66</v>
      </c>
      <c r="B53" s="263"/>
      <c r="C53" s="258"/>
      <c r="D53" s="261"/>
      <c r="E53" s="261"/>
    </row>
    <row r="54" spans="1:22" ht="12.75" customHeight="1" x14ac:dyDescent="0.35">
      <c r="A54" s="262" t="s">
        <v>67</v>
      </c>
      <c r="B54" s="263"/>
      <c r="C54" s="258"/>
      <c r="D54" s="261"/>
      <c r="E54" s="261"/>
    </row>
    <row r="55" spans="1:22" ht="12.75" customHeight="1" x14ac:dyDescent="0.35">
      <c r="A55" s="262" t="s">
        <v>68</v>
      </c>
      <c r="B55" s="263"/>
      <c r="C55" s="258"/>
      <c r="D55" s="261"/>
      <c r="E55" s="261"/>
    </row>
    <row r="56" spans="1:22" ht="12.75" customHeight="1" x14ac:dyDescent="0.35">
      <c r="A56" s="262" t="s">
        <v>69</v>
      </c>
      <c r="B56" s="263"/>
      <c r="C56" s="258"/>
      <c r="D56" s="261"/>
      <c r="E56" s="261"/>
    </row>
    <row r="57" spans="1:22" ht="12.75" customHeight="1" x14ac:dyDescent="0.35">
      <c r="A57" s="262"/>
      <c r="B57" s="263"/>
      <c r="C57" s="264"/>
      <c r="D57" s="261"/>
      <c r="E57" s="261"/>
    </row>
    <row r="58" spans="1:22" s="166" customFormat="1" ht="12.75" customHeight="1" thickBot="1" x14ac:dyDescent="0.4">
      <c r="A58" s="265" t="s">
        <v>70</v>
      </c>
      <c r="B58" s="239">
        <f>SUM(B39:B57)</f>
        <v>0</v>
      </c>
      <c r="C58" s="266">
        <f>SUM(C39:C57)</f>
        <v>0</v>
      </c>
      <c r="D58" s="267">
        <f>SUM(D39:D57)</f>
        <v>0</v>
      </c>
      <c r="E58" s="267">
        <f>SUM(B58:D58)</f>
        <v>0</v>
      </c>
      <c r="F58" s="165"/>
      <c r="G58" s="165"/>
    </row>
    <row r="60" spans="1:22" ht="12.65" customHeight="1" thickBot="1" x14ac:dyDescent="0.35"/>
    <row r="61" spans="1:22" s="269" customFormat="1" ht="12.65" customHeight="1" thickBot="1" x14ac:dyDescent="0.35">
      <c r="A61" s="268"/>
    </row>
    <row r="62" spans="1:22" ht="14.5" thickBot="1" x14ac:dyDescent="0.35">
      <c r="A62" s="270" t="s">
        <v>71</v>
      </c>
      <c r="B62" s="271"/>
      <c r="C62" s="271"/>
      <c r="D62" s="272"/>
      <c r="E62" s="271"/>
      <c r="F62" s="271"/>
      <c r="G62" s="271"/>
      <c r="H62" s="271"/>
      <c r="I62" s="271"/>
      <c r="J62" s="273"/>
      <c r="K62" s="166"/>
      <c r="L62" s="166"/>
      <c r="M62" s="166"/>
      <c r="N62" s="166"/>
      <c r="O62" s="166"/>
      <c r="P62" s="166"/>
      <c r="Q62" s="166"/>
      <c r="R62" s="166"/>
      <c r="S62" s="166"/>
      <c r="T62" s="166"/>
      <c r="U62" s="166"/>
      <c r="V62" s="166"/>
    </row>
    <row r="63" spans="1:22" ht="15" customHeight="1" x14ac:dyDescent="0.3">
      <c r="A63" s="322"/>
      <c r="B63" s="323"/>
      <c r="C63" s="323"/>
      <c r="D63" s="323"/>
      <c r="E63" s="323"/>
      <c r="F63" s="323"/>
      <c r="G63" s="323"/>
      <c r="H63" s="323"/>
      <c r="I63" s="323"/>
      <c r="J63" s="324"/>
    </row>
    <row r="64" spans="1:22" ht="15" customHeight="1" x14ac:dyDescent="0.3">
      <c r="A64" s="325"/>
      <c r="B64" s="326"/>
      <c r="C64" s="326"/>
      <c r="D64" s="326"/>
      <c r="E64" s="326"/>
      <c r="F64" s="326"/>
      <c r="G64" s="326"/>
      <c r="H64" s="326"/>
      <c r="I64" s="326"/>
      <c r="J64" s="327"/>
    </row>
    <row r="65" spans="1:10" ht="15" customHeight="1" x14ac:dyDescent="0.3">
      <c r="A65" s="325"/>
      <c r="B65" s="326"/>
      <c r="C65" s="326"/>
      <c r="D65" s="326"/>
      <c r="E65" s="326"/>
      <c r="F65" s="326"/>
      <c r="G65" s="326"/>
      <c r="H65" s="326"/>
      <c r="I65" s="326"/>
      <c r="J65" s="327"/>
    </row>
    <row r="66" spans="1:10" ht="15" customHeight="1" x14ac:dyDescent="0.3">
      <c r="A66" s="325"/>
      <c r="B66" s="326"/>
      <c r="C66" s="326"/>
      <c r="D66" s="326"/>
      <c r="E66" s="326"/>
      <c r="F66" s="326"/>
      <c r="G66" s="326"/>
      <c r="H66" s="326"/>
      <c r="I66" s="326"/>
      <c r="J66" s="327"/>
    </row>
    <row r="67" spans="1:10" ht="12.75" customHeight="1" x14ac:dyDescent="0.3">
      <c r="A67" s="325"/>
      <c r="B67" s="326"/>
      <c r="C67" s="326"/>
      <c r="D67" s="326"/>
      <c r="E67" s="326"/>
      <c r="F67" s="326"/>
      <c r="G67" s="326"/>
      <c r="H67" s="326"/>
      <c r="I67" s="326"/>
      <c r="J67" s="327"/>
    </row>
    <row r="68" spans="1:10" ht="12.75" customHeight="1" x14ac:dyDescent="0.3">
      <c r="A68" s="325"/>
      <c r="B68" s="326"/>
      <c r="C68" s="326"/>
      <c r="D68" s="326"/>
      <c r="E68" s="326"/>
      <c r="F68" s="326"/>
      <c r="G68" s="326"/>
      <c r="H68" s="326"/>
      <c r="I68" s="326"/>
      <c r="J68" s="327"/>
    </row>
    <row r="69" spans="1:10" ht="12.75" customHeight="1" x14ac:dyDescent="0.3">
      <c r="A69" s="325"/>
      <c r="B69" s="326"/>
      <c r="C69" s="326"/>
      <c r="D69" s="326"/>
      <c r="E69" s="326"/>
      <c r="F69" s="326"/>
      <c r="G69" s="326"/>
      <c r="H69" s="326"/>
      <c r="I69" s="326"/>
      <c r="J69" s="327"/>
    </row>
    <row r="70" spans="1:10" ht="12.75" customHeight="1" x14ac:dyDescent="0.3">
      <c r="A70" s="325"/>
      <c r="B70" s="326"/>
      <c r="C70" s="326"/>
      <c r="D70" s="326"/>
      <c r="E70" s="326"/>
      <c r="F70" s="326"/>
      <c r="G70" s="326"/>
      <c r="H70" s="326"/>
      <c r="I70" s="326"/>
      <c r="J70" s="327"/>
    </row>
    <row r="71" spans="1:10" ht="12.75" customHeight="1" x14ac:dyDescent="0.3">
      <c r="A71" s="325"/>
      <c r="B71" s="326"/>
      <c r="C71" s="326"/>
      <c r="D71" s="326"/>
      <c r="E71" s="326"/>
      <c r="F71" s="326"/>
      <c r="G71" s="326"/>
      <c r="H71" s="326"/>
      <c r="I71" s="326"/>
      <c r="J71" s="327"/>
    </row>
    <row r="72" spans="1:10" ht="12.75" customHeight="1" x14ac:dyDescent="0.3">
      <c r="A72" s="325"/>
      <c r="B72" s="326"/>
      <c r="C72" s="326"/>
      <c r="D72" s="326"/>
      <c r="E72" s="326"/>
      <c r="F72" s="326"/>
      <c r="G72" s="326"/>
      <c r="H72" s="326"/>
      <c r="I72" s="326"/>
      <c r="J72" s="327"/>
    </row>
    <row r="73" spans="1:10" ht="12.75" customHeight="1" x14ac:dyDescent="0.3">
      <c r="A73" s="325"/>
      <c r="B73" s="326"/>
      <c r="C73" s="326"/>
      <c r="D73" s="326"/>
      <c r="E73" s="326"/>
      <c r="F73" s="326"/>
      <c r="G73" s="326"/>
      <c r="H73" s="326"/>
      <c r="I73" s="326"/>
      <c r="J73" s="327"/>
    </row>
    <row r="74" spans="1:10" ht="12.75" customHeight="1" x14ac:dyDescent="0.3">
      <c r="A74" s="325"/>
      <c r="B74" s="326"/>
      <c r="C74" s="326"/>
      <c r="D74" s="326"/>
      <c r="E74" s="326"/>
      <c r="F74" s="326"/>
      <c r="G74" s="326"/>
      <c r="H74" s="326"/>
      <c r="I74" s="326"/>
      <c r="J74" s="327"/>
    </row>
    <row r="75" spans="1:10" ht="12.75" customHeight="1" thickBot="1" x14ac:dyDescent="0.35">
      <c r="A75" s="328"/>
      <c r="B75" s="329"/>
      <c r="C75" s="329"/>
      <c r="D75" s="329"/>
      <c r="E75" s="329"/>
      <c r="F75" s="329"/>
      <c r="G75" s="329"/>
      <c r="H75" s="329"/>
      <c r="I75" s="329"/>
      <c r="J75" s="330"/>
    </row>
  </sheetData>
  <protectedRanges>
    <protectedRange sqref="A63" name="Sheet1"/>
  </protectedRanges>
  <mergeCells count="12">
    <mergeCell ref="B2:F2"/>
    <mergeCell ref="A63:J75"/>
    <mergeCell ref="A17:H17"/>
    <mergeCell ref="A36:E36"/>
    <mergeCell ref="B37:B38"/>
    <mergeCell ref="C37:C38"/>
    <mergeCell ref="D37:D38"/>
    <mergeCell ref="A8:H8"/>
    <mergeCell ref="A4:D4"/>
    <mergeCell ref="E4:G4"/>
    <mergeCell ref="E5:G5"/>
    <mergeCell ref="E6:G6"/>
  </mergeCells>
  <conditionalFormatting sqref="E58">
    <cfRule type="cellIs" dxfId="3" priority="1" operator="notEqual">
      <formula>$D$33</formula>
    </cfRule>
  </conditionalFormatting>
  <hyperlinks>
    <hyperlink ref="B2" r:id="rId1" xr:uid="{4CF3BB7F-44C3-4825-AFC6-C7FCBF38EDB7}"/>
  </hyperlinks>
  <pageMargins left="0" right="0" top="0.74803149606299213" bottom="0.74803149606299213" header="0.31496062992125984" footer="0.31496062992125984"/>
  <pageSetup paperSize="8" fitToHeight="2" orientation="landscape" r:id="rId2"/>
  <headerFooter>
    <oddHeader>&amp;C&amp;A</oddHeader>
  </headerFooter>
  <rowBreaks count="1" manualBreakCount="1">
    <brk id="35"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E5EEE-646D-4209-8478-F786055A2DF7}">
  <sheetPr>
    <tabColor theme="7" tint="0.79998168889431442"/>
    <pageSetUpPr fitToPage="1"/>
  </sheetPr>
  <dimension ref="A2:AS93"/>
  <sheetViews>
    <sheetView zoomScaleNormal="100" workbookViewId="0">
      <pane xSplit="4" ySplit="5" topLeftCell="V6" activePane="bottomRight" state="frozen"/>
      <selection pane="topRight" activeCell="E1" sqref="E1"/>
      <selection pane="bottomLeft" activeCell="A6" sqref="A6"/>
      <selection pane="bottomRight" activeCell="D59" sqref="D59"/>
    </sheetView>
  </sheetViews>
  <sheetFormatPr defaultColWidth="9.1796875" defaultRowHeight="12.5" x14ac:dyDescent="0.25"/>
  <cols>
    <col min="1" max="1" width="3.453125" style="1" customWidth="1"/>
    <col min="2" max="2" width="19.453125" style="6" customWidth="1"/>
    <col min="3" max="3" width="36.54296875" style="1" customWidth="1"/>
    <col min="4" max="4" width="45.81640625" style="1" customWidth="1"/>
    <col min="5" max="5" width="11.7265625" style="5" customWidth="1"/>
    <col min="6" max="6" width="11.7265625" style="29" customWidth="1"/>
    <col min="7" max="7" width="11.7265625" style="1" customWidth="1"/>
    <col min="8" max="8" width="11.7265625" style="5" customWidth="1"/>
    <col min="9" max="9" width="11.7265625" style="29" customWidth="1"/>
    <col min="10" max="15" width="11.7265625" style="1" customWidth="1"/>
    <col min="16" max="16" width="14.453125" style="1" customWidth="1"/>
    <col min="17" max="19" width="21.1796875" style="34" customWidth="1"/>
    <col min="20" max="20" width="7.54296875" style="34" customWidth="1"/>
    <col min="21" max="21" width="3.54296875" style="34" customWidth="1"/>
    <col min="22" max="22" width="124.7265625" style="1" customWidth="1"/>
    <col min="23" max="23" width="9.1796875" style="1"/>
    <col min="24" max="24" width="22.7265625" style="1" bestFit="1" customWidth="1"/>
    <col min="25" max="16384" width="9.1796875" style="1"/>
  </cols>
  <sheetData>
    <row r="2" spans="2:22" s="29" customFormat="1" ht="13" x14ac:dyDescent="0.3">
      <c r="E2" s="148"/>
      <c r="F2" s="148"/>
      <c r="G2" s="148"/>
      <c r="H2" s="148"/>
      <c r="I2" s="148"/>
      <c r="J2" s="148"/>
      <c r="K2" s="148"/>
      <c r="L2" s="148"/>
      <c r="M2" s="148"/>
      <c r="N2" s="148"/>
      <c r="O2" s="148"/>
      <c r="P2" s="148"/>
      <c r="Q2" s="34"/>
      <c r="R2" s="34"/>
    </row>
    <row r="3" spans="2:22" ht="13" x14ac:dyDescent="0.3">
      <c r="B3" s="4" t="s">
        <v>187</v>
      </c>
      <c r="C3" s="11"/>
      <c r="E3" s="288" t="s">
        <v>113</v>
      </c>
      <c r="F3" s="288"/>
      <c r="G3" s="288"/>
      <c r="H3" s="288"/>
      <c r="I3" s="288"/>
      <c r="J3" s="288"/>
      <c r="K3" s="288"/>
      <c r="L3" s="288"/>
      <c r="M3" s="288"/>
      <c r="N3" s="288"/>
      <c r="O3" s="288"/>
      <c r="P3" s="288"/>
      <c r="Q3" s="149"/>
      <c r="R3" s="149"/>
    </row>
    <row r="4" spans="2:22" ht="15" customHeight="1" x14ac:dyDescent="0.25">
      <c r="B4" s="276" t="s">
        <v>2</v>
      </c>
      <c r="C4" s="277"/>
      <c r="D4" s="278"/>
      <c r="E4" s="294" t="s">
        <v>164</v>
      </c>
      <c r="F4" s="295"/>
      <c r="G4" s="296"/>
      <c r="H4" s="294" t="s">
        <v>165</v>
      </c>
      <c r="I4" s="295"/>
      <c r="J4" s="296"/>
      <c r="K4" s="294" t="s">
        <v>166</v>
      </c>
      <c r="L4" s="295"/>
      <c r="M4" s="296"/>
      <c r="N4" s="294" t="s">
        <v>167</v>
      </c>
      <c r="O4" s="295"/>
      <c r="P4" s="296"/>
      <c r="Q4" s="292" t="s">
        <v>135</v>
      </c>
      <c r="R4" s="297" t="s">
        <v>136</v>
      </c>
      <c r="S4" s="299" t="s">
        <v>114</v>
      </c>
      <c r="T4" s="119"/>
      <c r="U4" s="119"/>
      <c r="V4" s="302" t="s">
        <v>0</v>
      </c>
    </row>
    <row r="5" spans="2:22" ht="13.5" customHeight="1" x14ac:dyDescent="0.3">
      <c r="B5" s="279"/>
      <c r="C5" s="280"/>
      <c r="D5" s="281"/>
      <c r="E5" s="35" t="s">
        <v>3</v>
      </c>
      <c r="F5" s="36" t="s">
        <v>4</v>
      </c>
      <c r="G5" s="37" t="s">
        <v>138</v>
      </c>
      <c r="H5" s="35" t="s">
        <v>3</v>
      </c>
      <c r="I5" s="36" t="s">
        <v>4</v>
      </c>
      <c r="J5" s="37" t="s">
        <v>138</v>
      </c>
      <c r="K5" s="35" t="s">
        <v>3</v>
      </c>
      <c r="L5" s="36" t="s">
        <v>4</v>
      </c>
      <c r="M5" s="37" t="s">
        <v>138</v>
      </c>
      <c r="N5" s="35" t="s">
        <v>3</v>
      </c>
      <c r="O5" s="36" t="s">
        <v>4</v>
      </c>
      <c r="P5" s="37" t="s">
        <v>138</v>
      </c>
      <c r="Q5" s="293"/>
      <c r="R5" s="298"/>
      <c r="S5" s="300"/>
      <c r="T5" s="147" t="s">
        <v>140</v>
      </c>
      <c r="U5" s="119"/>
      <c r="V5" s="303"/>
    </row>
    <row r="6" spans="2:22" x14ac:dyDescent="0.25">
      <c r="B6" s="19"/>
      <c r="E6" s="31"/>
      <c r="F6" s="30"/>
      <c r="G6" s="13"/>
      <c r="H6" s="31"/>
      <c r="I6" s="30"/>
      <c r="J6" s="13"/>
      <c r="K6" s="31"/>
      <c r="L6" s="30"/>
      <c r="M6" s="13"/>
      <c r="N6" s="31"/>
      <c r="O6" s="30"/>
      <c r="P6" s="13"/>
      <c r="Q6" s="38"/>
      <c r="R6" s="38"/>
      <c r="S6" s="38"/>
      <c r="V6" s="131"/>
    </row>
    <row r="7" spans="2:22" ht="13" x14ac:dyDescent="0.3">
      <c r="B7" s="20" t="s">
        <v>159</v>
      </c>
      <c r="C7" s="4"/>
      <c r="D7" s="4"/>
      <c r="E7" s="14"/>
      <c r="G7" s="16"/>
      <c r="H7" s="14"/>
      <c r="J7" s="16"/>
      <c r="K7" s="14"/>
      <c r="L7" s="29"/>
      <c r="M7" s="16"/>
      <c r="N7" s="14"/>
      <c r="O7" s="29"/>
      <c r="P7" s="16"/>
      <c r="Q7" s="39"/>
      <c r="R7" s="39"/>
      <c r="S7" s="39"/>
      <c r="V7" s="132"/>
    </row>
    <row r="8" spans="2:22" ht="12.75" customHeight="1" x14ac:dyDescent="0.25">
      <c r="B8" s="289" t="s">
        <v>195</v>
      </c>
      <c r="C8" s="290"/>
      <c r="D8" s="291"/>
      <c r="E8" s="14"/>
      <c r="G8" s="16"/>
      <c r="H8" s="14"/>
      <c r="J8" s="16"/>
      <c r="K8" s="14"/>
      <c r="L8" s="29"/>
      <c r="M8" s="16"/>
      <c r="N8" s="14"/>
      <c r="O8" s="29"/>
      <c r="P8" s="16"/>
      <c r="Q8" s="39"/>
      <c r="R8" s="39"/>
      <c r="S8" s="39"/>
      <c r="V8" s="301" t="s">
        <v>194</v>
      </c>
    </row>
    <row r="9" spans="2:22" ht="12.75" customHeight="1" x14ac:dyDescent="0.25">
      <c r="B9" s="289"/>
      <c r="C9" s="290"/>
      <c r="D9" s="291"/>
      <c r="E9" s="14"/>
      <c r="G9" s="16"/>
      <c r="H9" s="14"/>
      <c r="J9" s="16"/>
      <c r="K9" s="14"/>
      <c r="L9" s="29"/>
      <c r="M9" s="16"/>
      <c r="N9" s="14"/>
      <c r="O9" s="29"/>
      <c r="P9" s="16"/>
      <c r="Q9" s="39"/>
      <c r="R9" s="39"/>
      <c r="S9" s="39"/>
      <c r="V9" s="301"/>
    </row>
    <row r="10" spans="2:22" x14ac:dyDescent="0.25">
      <c r="B10" s="289"/>
      <c r="C10" s="290"/>
      <c r="D10" s="291"/>
      <c r="E10" s="14"/>
      <c r="G10" s="16"/>
      <c r="H10" s="14"/>
      <c r="J10" s="16"/>
      <c r="K10" s="14"/>
      <c r="L10" s="29"/>
      <c r="M10" s="16"/>
      <c r="N10" s="14"/>
      <c r="O10" s="29"/>
      <c r="P10" s="16"/>
      <c r="Q10" s="39"/>
      <c r="R10" s="39"/>
      <c r="S10" s="39"/>
      <c r="V10" s="301"/>
    </row>
    <row r="11" spans="2:22" x14ac:dyDescent="0.25">
      <c r="B11" s="289"/>
      <c r="C11" s="290"/>
      <c r="D11" s="291"/>
      <c r="E11" s="14"/>
      <c r="G11" s="16"/>
      <c r="H11" s="14"/>
      <c r="J11" s="16"/>
      <c r="K11" s="14"/>
      <c r="L11" s="29"/>
      <c r="M11" s="16"/>
      <c r="N11" s="14"/>
      <c r="O11" s="29"/>
      <c r="P11" s="16"/>
      <c r="Q11" s="39"/>
      <c r="R11" s="39"/>
      <c r="S11" s="39"/>
      <c r="V11" s="301"/>
    </row>
    <row r="12" spans="2:22" x14ac:dyDescent="0.25">
      <c r="B12" s="289"/>
      <c r="C12" s="290"/>
      <c r="D12" s="291"/>
      <c r="E12" s="14"/>
      <c r="G12" s="16"/>
      <c r="H12" s="14"/>
      <c r="J12" s="16"/>
      <c r="K12" s="14"/>
      <c r="L12" s="29"/>
      <c r="M12" s="16"/>
      <c r="N12" s="14"/>
      <c r="O12" s="29"/>
      <c r="P12" s="16"/>
      <c r="Q12" s="39"/>
      <c r="R12" s="39"/>
      <c r="S12" s="39"/>
      <c r="V12" s="301"/>
    </row>
    <row r="13" spans="2:22" x14ac:dyDescent="0.25">
      <c r="B13" s="289"/>
      <c r="C13" s="290"/>
      <c r="D13" s="291"/>
      <c r="E13" s="14"/>
      <c r="G13" s="16"/>
      <c r="H13" s="14"/>
      <c r="J13" s="16"/>
      <c r="K13" s="14"/>
      <c r="L13" s="29"/>
      <c r="M13" s="16"/>
      <c r="N13" s="14"/>
      <c r="O13" s="29"/>
      <c r="P13" s="16"/>
      <c r="Q13" s="39"/>
      <c r="R13" s="39"/>
      <c r="S13" s="39"/>
      <c r="V13" s="301"/>
    </row>
    <row r="14" spans="2:22" x14ac:dyDescent="0.25">
      <c r="B14" s="289"/>
      <c r="C14" s="290"/>
      <c r="D14" s="291"/>
      <c r="E14" s="14"/>
      <c r="G14" s="16"/>
      <c r="H14" s="14"/>
      <c r="J14" s="16"/>
      <c r="K14" s="14"/>
      <c r="L14" s="29"/>
      <c r="M14" s="16"/>
      <c r="N14" s="14"/>
      <c r="O14" s="29"/>
      <c r="P14" s="16"/>
      <c r="Q14" s="39"/>
      <c r="R14" s="39"/>
      <c r="S14" s="39"/>
      <c r="V14" s="301"/>
    </row>
    <row r="15" spans="2:22" x14ac:dyDescent="0.25">
      <c r="B15" s="289"/>
      <c r="C15" s="290"/>
      <c r="D15" s="291"/>
      <c r="E15" s="14"/>
      <c r="G15" s="16"/>
      <c r="H15" s="14"/>
      <c r="J15" s="16"/>
      <c r="K15" s="14"/>
      <c r="L15" s="29"/>
      <c r="M15" s="16"/>
      <c r="N15" s="14"/>
      <c r="O15" s="29"/>
      <c r="P15" s="16"/>
      <c r="Q15" s="39"/>
      <c r="R15" s="39"/>
      <c r="S15" s="39"/>
      <c r="V15" s="301"/>
    </row>
    <row r="16" spans="2:22" ht="13" x14ac:dyDescent="0.3">
      <c r="B16" s="20"/>
      <c r="C16" s="47"/>
      <c r="D16" s="47"/>
      <c r="E16" s="14"/>
      <c r="G16" s="16"/>
      <c r="H16" s="14"/>
      <c r="J16" s="16"/>
      <c r="K16" s="14"/>
      <c r="L16" s="29"/>
      <c r="M16" s="16"/>
      <c r="N16" s="14"/>
      <c r="O16" s="29"/>
      <c r="P16" s="16"/>
      <c r="Q16" s="39"/>
      <c r="R16" s="39"/>
      <c r="S16" s="39"/>
      <c r="V16" s="134"/>
    </row>
    <row r="17" spans="1:24" ht="13" x14ac:dyDescent="0.3">
      <c r="B17" s="124" t="s">
        <v>104</v>
      </c>
      <c r="C17" s="69" t="s">
        <v>6</v>
      </c>
      <c r="D17" s="120" t="s">
        <v>102</v>
      </c>
      <c r="E17" s="12"/>
      <c r="F17" s="40"/>
      <c r="G17" s="41"/>
      <c r="H17" s="14"/>
      <c r="I17" s="40"/>
      <c r="J17" s="41"/>
      <c r="K17" s="14"/>
      <c r="L17" s="40"/>
      <c r="M17" s="41"/>
      <c r="N17" s="14"/>
      <c r="O17" s="40"/>
      <c r="P17" s="41"/>
      <c r="Q17" s="39"/>
      <c r="R17" s="39"/>
      <c r="S17" s="39"/>
      <c r="V17" s="135"/>
    </row>
    <row r="18" spans="1:24" x14ac:dyDescent="0.25">
      <c r="B18" s="124"/>
      <c r="C18" s="27" t="s">
        <v>7</v>
      </c>
      <c r="D18" s="121" t="s">
        <v>78</v>
      </c>
      <c r="E18" s="12"/>
      <c r="F18" s="53">
        <v>0</v>
      </c>
      <c r="G18" s="48">
        <f>ROUND(E18*F18,0)</f>
        <v>0</v>
      </c>
      <c r="H18" s="14"/>
      <c r="I18" s="53">
        <f t="shared" ref="I18:I24" si="0">F18*1.03</f>
        <v>0</v>
      </c>
      <c r="J18" s="48">
        <f>ROUND(H18*I18,0)</f>
        <v>0</v>
      </c>
      <c r="K18" s="14"/>
      <c r="L18" s="53">
        <f t="shared" ref="L18:L24" si="1">I18*1.03</f>
        <v>0</v>
      </c>
      <c r="M18" s="48">
        <f>ROUND(K18*L18,0)</f>
        <v>0</v>
      </c>
      <c r="N18" s="14"/>
      <c r="O18" s="53">
        <f t="shared" ref="O18:O24" si="2">L18*1.03</f>
        <v>0</v>
      </c>
      <c r="P18" s="48">
        <f>ROUND(N18*O18,0)</f>
        <v>0</v>
      </c>
      <c r="Q18" s="52">
        <f>P18+M18+J18+G18</f>
        <v>0</v>
      </c>
      <c r="R18" s="52"/>
      <c r="S18" s="52">
        <f>R18+Q18</f>
        <v>0</v>
      </c>
      <c r="T18" s="53"/>
      <c r="U18" s="53"/>
      <c r="V18" s="136"/>
      <c r="X18" s="53"/>
    </row>
    <row r="19" spans="1:24" x14ac:dyDescent="0.25">
      <c r="B19" s="26"/>
      <c r="C19" s="27" t="s">
        <v>7</v>
      </c>
      <c r="D19" s="121" t="s">
        <v>78</v>
      </c>
      <c r="E19" s="67"/>
      <c r="F19" s="53">
        <v>0</v>
      </c>
      <c r="G19" s="48">
        <f t="shared" ref="G19:G30" si="3">ROUND(E19*F19,0)</f>
        <v>0</v>
      </c>
      <c r="H19" s="67"/>
      <c r="I19" s="53">
        <f t="shared" si="0"/>
        <v>0</v>
      </c>
      <c r="J19" s="48">
        <f t="shared" ref="J19:J30" si="4">ROUND(H19*I19,0)</f>
        <v>0</v>
      </c>
      <c r="K19" s="67"/>
      <c r="L19" s="53">
        <f t="shared" si="1"/>
        <v>0</v>
      </c>
      <c r="M19" s="48">
        <f t="shared" ref="M19:M30" si="5">ROUND(K19*L19,0)</f>
        <v>0</v>
      </c>
      <c r="N19" s="67"/>
      <c r="O19" s="53">
        <f t="shared" si="2"/>
        <v>0</v>
      </c>
      <c r="P19" s="48">
        <f t="shared" ref="P19:P30" si="6">ROUND(N19*O19,0)</f>
        <v>0</v>
      </c>
      <c r="Q19" s="52">
        <f t="shared" ref="Q19:Q24" si="7">P19+M19+J19+G19</f>
        <v>0</v>
      </c>
      <c r="R19" s="52"/>
      <c r="S19" s="52">
        <f t="shared" ref="S19:S24" si="8">R19+Q19</f>
        <v>0</v>
      </c>
      <c r="T19" s="53"/>
      <c r="U19" s="53"/>
      <c r="V19" s="136"/>
      <c r="W19" s="34"/>
    </row>
    <row r="20" spans="1:24" x14ac:dyDescent="0.25">
      <c r="A20" s="34"/>
      <c r="B20" s="26"/>
      <c r="C20" s="27" t="s">
        <v>7</v>
      </c>
      <c r="D20" s="121" t="s">
        <v>78</v>
      </c>
      <c r="E20" s="67"/>
      <c r="F20" s="53">
        <v>0</v>
      </c>
      <c r="G20" s="48">
        <f t="shared" si="3"/>
        <v>0</v>
      </c>
      <c r="H20" s="67"/>
      <c r="I20" s="53">
        <f t="shared" si="0"/>
        <v>0</v>
      </c>
      <c r="J20" s="48">
        <f t="shared" si="4"/>
        <v>0</v>
      </c>
      <c r="K20" s="67"/>
      <c r="L20" s="53">
        <f t="shared" si="1"/>
        <v>0</v>
      </c>
      <c r="M20" s="48">
        <f t="shared" si="5"/>
        <v>0</v>
      </c>
      <c r="N20" s="67"/>
      <c r="O20" s="53">
        <f t="shared" si="2"/>
        <v>0</v>
      </c>
      <c r="P20" s="48">
        <f t="shared" si="6"/>
        <v>0</v>
      </c>
      <c r="Q20" s="52">
        <f t="shared" si="7"/>
        <v>0</v>
      </c>
      <c r="R20" s="52"/>
      <c r="S20" s="52">
        <f t="shared" si="8"/>
        <v>0</v>
      </c>
      <c r="T20" s="53"/>
      <c r="U20" s="53"/>
      <c r="V20" s="136"/>
      <c r="W20" s="34"/>
      <c r="X20" s="5"/>
    </row>
    <row r="21" spans="1:24" x14ac:dyDescent="0.25">
      <c r="A21" s="34"/>
      <c r="B21" s="26"/>
      <c r="C21" s="27" t="s">
        <v>7</v>
      </c>
      <c r="D21" s="121" t="s">
        <v>78</v>
      </c>
      <c r="E21" s="67"/>
      <c r="F21" s="53">
        <v>0</v>
      </c>
      <c r="G21" s="48">
        <f t="shared" si="3"/>
        <v>0</v>
      </c>
      <c r="H21" s="67"/>
      <c r="I21" s="53">
        <f t="shared" si="0"/>
        <v>0</v>
      </c>
      <c r="J21" s="48">
        <f t="shared" si="4"/>
        <v>0</v>
      </c>
      <c r="K21" s="67"/>
      <c r="L21" s="53">
        <f t="shared" si="1"/>
        <v>0</v>
      </c>
      <c r="M21" s="48">
        <f t="shared" si="5"/>
        <v>0</v>
      </c>
      <c r="N21" s="67"/>
      <c r="O21" s="53">
        <f t="shared" si="2"/>
        <v>0</v>
      </c>
      <c r="P21" s="48">
        <f t="shared" si="6"/>
        <v>0</v>
      </c>
      <c r="Q21" s="52">
        <f t="shared" si="7"/>
        <v>0</v>
      </c>
      <c r="R21" s="52"/>
      <c r="S21" s="52">
        <f t="shared" si="8"/>
        <v>0</v>
      </c>
      <c r="T21" s="53"/>
      <c r="U21" s="53"/>
      <c r="V21" s="136"/>
      <c r="W21" s="34"/>
      <c r="X21" s="5"/>
    </row>
    <row r="22" spans="1:24" x14ac:dyDescent="0.25">
      <c r="A22" s="34"/>
      <c r="B22" s="26"/>
      <c r="C22" s="27" t="s">
        <v>7</v>
      </c>
      <c r="D22" s="121" t="s">
        <v>78</v>
      </c>
      <c r="E22" s="67"/>
      <c r="F22" s="53">
        <v>0</v>
      </c>
      <c r="G22" s="48">
        <f t="shared" si="3"/>
        <v>0</v>
      </c>
      <c r="H22" s="67"/>
      <c r="I22" s="53">
        <f t="shared" si="0"/>
        <v>0</v>
      </c>
      <c r="J22" s="48">
        <f t="shared" si="4"/>
        <v>0</v>
      </c>
      <c r="K22" s="67"/>
      <c r="L22" s="53">
        <f t="shared" si="1"/>
        <v>0</v>
      </c>
      <c r="M22" s="48">
        <f t="shared" si="5"/>
        <v>0</v>
      </c>
      <c r="N22" s="67"/>
      <c r="O22" s="53">
        <f t="shared" si="2"/>
        <v>0</v>
      </c>
      <c r="P22" s="48">
        <f t="shared" si="6"/>
        <v>0</v>
      </c>
      <c r="Q22" s="52">
        <f t="shared" si="7"/>
        <v>0</v>
      </c>
      <c r="R22" s="52"/>
      <c r="S22" s="52">
        <f t="shared" si="8"/>
        <v>0</v>
      </c>
      <c r="T22" s="53"/>
      <c r="U22" s="53"/>
      <c r="V22" s="136"/>
      <c r="W22" s="34"/>
      <c r="X22" s="5"/>
    </row>
    <row r="23" spans="1:24" x14ac:dyDescent="0.25">
      <c r="A23" s="34"/>
      <c r="B23" s="26"/>
      <c r="C23" s="27" t="s">
        <v>7</v>
      </c>
      <c r="D23" s="121" t="s">
        <v>78</v>
      </c>
      <c r="E23" s="67"/>
      <c r="F23" s="53">
        <v>0</v>
      </c>
      <c r="G23" s="48">
        <f t="shared" si="3"/>
        <v>0</v>
      </c>
      <c r="H23" s="67"/>
      <c r="I23" s="53">
        <f t="shared" si="0"/>
        <v>0</v>
      </c>
      <c r="J23" s="48">
        <f t="shared" si="4"/>
        <v>0</v>
      </c>
      <c r="K23" s="67"/>
      <c r="L23" s="53">
        <f t="shared" si="1"/>
        <v>0</v>
      </c>
      <c r="M23" s="48">
        <f t="shared" si="5"/>
        <v>0</v>
      </c>
      <c r="N23" s="67"/>
      <c r="O23" s="53">
        <f t="shared" si="2"/>
        <v>0</v>
      </c>
      <c r="P23" s="48">
        <f t="shared" si="6"/>
        <v>0</v>
      </c>
      <c r="Q23" s="52">
        <f t="shared" si="7"/>
        <v>0</v>
      </c>
      <c r="R23" s="52"/>
      <c r="S23" s="52">
        <f t="shared" si="8"/>
        <v>0</v>
      </c>
      <c r="T23" s="53"/>
      <c r="U23" s="53"/>
      <c r="V23" s="136"/>
      <c r="W23" s="34"/>
      <c r="X23" s="5"/>
    </row>
    <row r="24" spans="1:24" x14ac:dyDescent="0.25">
      <c r="A24" s="34"/>
      <c r="B24" s="26"/>
      <c r="C24" s="27" t="s">
        <v>7</v>
      </c>
      <c r="D24" s="121" t="s">
        <v>78</v>
      </c>
      <c r="E24" s="67"/>
      <c r="F24" s="53">
        <v>0</v>
      </c>
      <c r="G24" s="48">
        <f t="shared" si="3"/>
        <v>0</v>
      </c>
      <c r="H24" s="67"/>
      <c r="I24" s="53">
        <f t="shared" si="0"/>
        <v>0</v>
      </c>
      <c r="J24" s="48">
        <f t="shared" si="4"/>
        <v>0</v>
      </c>
      <c r="K24" s="67"/>
      <c r="L24" s="53">
        <f t="shared" si="1"/>
        <v>0</v>
      </c>
      <c r="M24" s="48">
        <f t="shared" si="5"/>
        <v>0</v>
      </c>
      <c r="N24" s="67"/>
      <c r="O24" s="53">
        <f t="shared" si="2"/>
        <v>0</v>
      </c>
      <c r="P24" s="48">
        <f t="shared" si="6"/>
        <v>0</v>
      </c>
      <c r="Q24" s="52">
        <f t="shared" si="7"/>
        <v>0</v>
      </c>
      <c r="R24" s="52"/>
      <c r="S24" s="52">
        <f t="shared" si="8"/>
        <v>0</v>
      </c>
      <c r="T24" s="53"/>
      <c r="U24" s="53"/>
      <c r="V24" s="136"/>
      <c r="W24" s="34"/>
      <c r="X24" s="5"/>
    </row>
    <row r="25" spans="1:24" x14ac:dyDescent="0.25">
      <c r="A25" s="34"/>
      <c r="B25" s="26"/>
      <c r="C25" s="33"/>
      <c r="D25" s="69"/>
      <c r="E25" s="67"/>
      <c r="F25" s="63"/>
      <c r="G25" s="48"/>
      <c r="H25" s="67"/>
      <c r="I25" s="275"/>
      <c r="J25" s="48"/>
      <c r="K25" s="67"/>
      <c r="L25" s="275"/>
      <c r="M25" s="48"/>
      <c r="N25" s="67"/>
      <c r="O25" s="275"/>
      <c r="P25" s="48"/>
      <c r="Q25" s="52"/>
      <c r="R25" s="52"/>
      <c r="S25" s="52"/>
      <c r="T25" s="53"/>
      <c r="U25" s="53"/>
      <c r="V25" s="137"/>
      <c r="W25" s="34"/>
      <c r="X25" s="5"/>
    </row>
    <row r="26" spans="1:24" x14ac:dyDescent="0.25">
      <c r="A26" s="34"/>
      <c r="B26" s="26" t="s">
        <v>8</v>
      </c>
      <c r="C26" s="33" t="s">
        <v>9</v>
      </c>
      <c r="D26" s="33"/>
      <c r="E26" s="67"/>
      <c r="F26" s="63"/>
      <c r="G26" s="48"/>
      <c r="H26" s="67"/>
      <c r="I26" s="275"/>
      <c r="J26" s="48"/>
      <c r="K26" s="67"/>
      <c r="L26" s="275"/>
      <c r="M26" s="48"/>
      <c r="N26" s="67"/>
      <c r="O26" s="275"/>
      <c r="P26" s="48"/>
      <c r="Q26" s="52"/>
      <c r="R26" s="52"/>
      <c r="S26" s="52"/>
      <c r="T26" s="53"/>
      <c r="U26" s="53"/>
      <c r="V26" s="137"/>
      <c r="W26" s="34"/>
      <c r="X26" s="5"/>
    </row>
    <row r="27" spans="1:24" x14ac:dyDescent="0.25">
      <c r="A27" s="34"/>
      <c r="B27" s="26"/>
      <c r="C27" s="70" t="s">
        <v>7</v>
      </c>
      <c r="D27" s="121" t="s">
        <v>78</v>
      </c>
      <c r="E27" s="67"/>
      <c r="F27" s="53">
        <v>0</v>
      </c>
      <c r="G27" s="48">
        <f t="shared" si="3"/>
        <v>0</v>
      </c>
      <c r="H27" s="67"/>
      <c r="I27" s="53">
        <f>F27*1.03</f>
        <v>0</v>
      </c>
      <c r="J27" s="48">
        <f t="shared" si="4"/>
        <v>0</v>
      </c>
      <c r="K27" s="67"/>
      <c r="L27" s="53">
        <f>I27*1.03</f>
        <v>0</v>
      </c>
      <c r="M27" s="48">
        <f t="shared" si="5"/>
        <v>0</v>
      </c>
      <c r="N27" s="67"/>
      <c r="O27" s="53">
        <f>L27*1.03</f>
        <v>0</v>
      </c>
      <c r="P27" s="48">
        <f t="shared" si="6"/>
        <v>0</v>
      </c>
      <c r="Q27" s="52">
        <f t="shared" ref="Q27:Q30" si="9">P27+M27+J27+G27</f>
        <v>0</v>
      </c>
      <c r="R27" s="52"/>
      <c r="S27" s="52">
        <f t="shared" ref="S27:S30" si="10">R27+Q27</f>
        <v>0</v>
      </c>
      <c r="T27" s="53"/>
      <c r="U27" s="53"/>
      <c r="V27" s="138"/>
      <c r="W27" s="34"/>
      <c r="X27" s="5"/>
    </row>
    <row r="28" spans="1:24" x14ac:dyDescent="0.25">
      <c r="A28" s="34"/>
      <c r="B28" s="26"/>
      <c r="C28" s="70" t="s">
        <v>7</v>
      </c>
      <c r="D28" s="121" t="s">
        <v>78</v>
      </c>
      <c r="E28" s="67"/>
      <c r="F28" s="53">
        <v>0</v>
      </c>
      <c r="G28" s="48">
        <f t="shared" si="3"/>
        <v>0</v>
      </c>
      <c r="H28" s="67"/>
      <c r="I28" s="53">
        <f>F28*1.03</f>
        <v>0</v>
      </c>
      <c r="J28" s="48">
        <f t="shared" si="4"/>
        <v>0</v>
      </c>
      <c r="K28" s="67"/>
      <c r="L28" s="53">
        <f>I28*1.03</f>
        <v>0</v>
      </c>
      <c r="M28" s="48">
        <f t="shared" si="5"/>
        <v>0</v>
      </c>
      <c r="N28" s="67"/>
      <c r="O28" s="53">
        <f>L28*1.03</f>
        <v>0</v>
      </c>
      <c r="P28" s="48">
        <f t="shared" si="6"/>
        <v>0</v>
      </c>
      <c r="Q28" s="52">
        <f t="shared" si="9"/>
        <v>0</v>
      </c>
      <c r="R28" s="52"/>
      <c r="S28" s="52">
        <f t="shared" si="10"/>
        <v>0</v>
      </c>
      <c r="T28" s="53"/>
      <c r="U28" s="53"/>
      <c r="V28" s="138"/>
      <c r="W28" s="34"/>
      <c r="X28" s="5"/>
    </row>
    <row r="29" spans="1:24" x14ac:dyDescent="0.25">
      <c r="A29" s="34"/>
      <c r="B29" s="26"/>
      <c r="C29" s="70" t="s">
        <v>7</v>
      </c>
      <c r="D29" s="121" t="s">
        <v>78</v>
      </c>
      <c r="E29" s="67"/>
      <c r="F29" s="53">
        <v>0</v>
      </c>
      <c r="G29" s="48">
        <f t="shared" si="3"/>
        <v>0</v>
      </c>
      <c r="H29" s="67"/>
      <c r="I29" s="53">
        <f>F29*1.03</f>
        <v>0</v>
      </c>
      <c r="J29" s="48">
        <f t="shared" si="4"/>
        <v>0</v>
      </c>
      <c r="K29" s="67"/>
      <c r="L29" s="53">
        <f>I29*1.03</f>
        <v>0</v>
      </c>
      <c r="M29" s="48">
        <f t="shared" si="5"/>
        <v>0</v>
      </c>
      <c r="N29" s="67"/>
      <c r="O29" s="53">
        <f>L29*1.03</f>
        <v>0</v>
      </c>
      <c r="P29" s="48">
        <f t="shared" si="6"/>
        <v>0</v>
      </c>
      <c r="Q29" s="52">
        <f t="shared" si="9"/>
        <v>0</v>
      </c>
      <c r="R29" s="52"/>
      <c r="S29" s="52">
        <f t="shared" si="10"/>
        <v>0</v>
      </c>
      <c r="T29" s="53"/>
      <c r="U29" s="53"/>
      <c r="V29" s="138"/>
      <c r="W29" s="34"/>
      <c r="X29" s="5"/>
    </row>
    <row r="30" spans="1:24" x14ac:dyDescent="0.25">
      <c r="A30" s="34"/>
      <c r="B30" s="26"/>
      <c r="C30" s="70" t="s">
        <v>7</v>
      </c>
      <c r="D30" s="121" t="s">
        <v>78</v>
      </c>
      <c r="E30" s="67"/>
      <c r="F30" s="53">
        <v>0</v>
      </c>
      <c r="G30" s="48">
        <f t="shared" si="3"/>
        <v>0</v>
      </c>
      <c r="H30" s="67"/>
      <c r="I30" s="53">
        <f>F30*1.03</f>
        <v>0</v>
      </c>
      <c r="J30" s="48">
        <f t="shared" si="4"/>
        <v>0</v>
      </c>
      <c r="K30" s="67"/>
      <c r="L30" s="53">
        <f>I30*1.03</f>
        <v>0</v>
      </c>
      <c r="M30" s="48">
        <f t="shared" si="5"/>
        <v>0</v>
      </c>
      <c r="N30" s="67"/>
      <c r="O30" s="53">
        <f>L30*1.03</f>
        <v>0</v>
      </c>
      <c r="P30" s="48">
        <f t="shared" si="6"/>
        <v>0</v>
      </c>
      <c r="Q30" s="52">
        <f t="shared" si="9"/>
        <v>0</v>
      </c>
      <c r="R30" s="52"/>
      <c r="S30" s="52">
        <f t="shared" si="10"/>
        <v>0</v>
      </c>
      <c r="T30" s="53"/>
      <c r="U30" s="53"/>
      <c r="V30" s="138"/>
      <c r="W30" s="34"/>
      <c r="X30" s="5"/>
    </row>
    <row r="31" spans="1:24" x14ac:dyDescent="0.25">
      <c r="B31" s="21"/>
      <c r="E31" s="67"/>
      <c r="F31" s="50"/>
      <c r="G31" s="48"/>
      <c r="H31" s="14"/>
      <c r="I31" s="50"/>
      <c r="J31" s="48"/>
      <c r="K31" s="14"/>
      <c r="L31" s="50"/>
      <c r="M31" s="48"/>
      <c r="N31" s="14"/>
      <c r="O31" s="50"/>
      <c r="P31" s="48"/>
      <c r="Q31" s="52"/>
      <c r="R31" s="52"/>
      <c r="S31" s="52"/>
      <c r="T31" s="53"/>
      <c r="U31" s="53"/>
      <c r="V31" s="131"/>
    </row>
    <row r="32" spans="1:24" s="3" customFormat="1" ht="13" x14ac:dyDescent="0.3">
      <c r="B32" s="22" t="s">
        <v>10</v>
      </c>
      <c r="C32" s="15"/>
      <c r="D32" s="15"/>
      <c r="E32" s="32"/>
      <c r="F32" s="51"/>
      <c r="G32" s="49">
        <f>SUM(G17:G31)</f>
        <v>0</v>
      </c>
      <c r="H32" s="32"/>
      <c r="I32" s="51"/>
      <c r="J32" s="49">
        <f>SUM(J17:J31)</f>
        <v>0</v>
      </c>
      <c r="K32" s="32"/>
      <c r="L32" s="51"/>
      <c r="M32" s="49">
        <f>SUM(M17:M31)</f>
        <v>0</v>
      </c>
      <c r="N32" s="32"/>
      <c r="O32" s="51"/>
      <c r="P32" s="49">
        <f>SUM(P17:P31)</f>
        <v>0</v>
      </c>
      <c r="Q32" s="49">
        <f>SUM(Q17:Q31)</f>
        <v>0</v>
      </c>
      <c r="R32" s="49">
        <f>SUM(R17:R31)</f>
        <v>0</v>
      </c>
      <c r="S32" s="49">
        <f>SUM(S17:S31)</f>
        <v>0</v>
      </c>
      <c r="T32" s="126">
        <f>Q32-P32-M32-J32-G32</f>
        <v>0</v>
      </c>
      <c r="U32" s="126"/>
      <c r="V32" s="139"/>
    </row>
    <row r="33" spans="2:45" x14ac:dyDescent="0.25">
      <c r="B33" s="21"/>
      <c r="E33" s="14"/>
      <c r="G33" s="48"/>
      <c r="H33" s="14"/>
      <c r="J33" s="48"/>
      <c r="K33" s="14"/>
      <c r="L33" s="29"/>
      <c r="M33" s="48"/>
      <c r="N33" s="14"/>
      <c r="O33" s="29"/>
      <c r="P33" s="48"/>
      <c r="Q33" s="39"/>
      <c r="R33" s="39"/>
      <c r="S33" s="39"/>
      <c r="V33" s="131"/>
    </row>
    <row r="34" spans="2:45" ht="15" customHeight="1" x14ac:dyDescent="0.3">
      <c r="B34" s="125" t="s">
        <v>143</v>
      </c>
      <c r="C34" s="4"/>
      <c r="D34" s="4"/>
      <c r="E34" s="14"/>
      <c r="G34" s="48"/>
      <c r="H34" s="14"/>
      <c r="J34" s="48"/>
      <c r="K34" s="14"/>
      <c r="L34" s="29"/>
      <c r="M34" s="48"/>
      <c r="N34" s="14"/>
      <c r="O34" s="29"/>
      <c r="P34" s="48"/>
      <c r="Q34" s="39"/>
      <c r="R34" s="39"/>
      <c r="S34" s="39"/>
      <c r="V34" s="301" t="s">
        <v>137</v>
      </c>
    </row>
    <row r="35" spans="2:45" ht="12.75" customHeight="1" x14ac:dyDescent="0.25">
      <c r="B35" s="282" t="s">
        <v>168</v>
      </c>
      <c r="C35" s="283"/>
      <c r="D35" s="284"/>
      <c r="E35" s="14"/>
      <c r="G35" s="48"/>
      <c r="H35" s="14"/>
      <c r="J35" s="48"/>
      <c r="K35" s="14"/>
      <c r="L35" s="29"/>
      <c r="M35" s="48"/>
      <c r="N35" s="14"/>
      <c r="O35" s="29"/>
      <c r="P35" s="48"/>
      <c r="Q35" s="39"/>
      <c r="R35" s="39"/>
      <c r="S35" s="39"/>
      <c r="V35" s="301"/>
    </row>
    <row r="36" spans="2:45" ht="39" customHeight="1" x14ac:dyDescent="0.25">
      <c r="B36" s="282"/>
      <c r="C36" s="283"/>
      <c r="D36" s="284"/>
      <c r="E36" s="14"/>
      <c r="G36" s="48"/>
      <c r="H36" s="14"/>
      <c r="J36" s="48"/>
      <c r="K36" s="14"/>
      <c r="L36" s="29"/>
      <c r="M36" s="48"/>
      <c r="N36" s="14"/>
      <c r="O36" s="29"/>
      <c r="P36" s="48"/>
      <c r="Q36" s="39"/>
      <c r="R36" s="39"/>
      <c r="S36" s="39"/>
      <c r="V36" s="301"/>
    </row>
    <row r="37" spans="2:45" ht="14.5" x14ac:dyDescent="0.35">
      <c r="B37" s="285" t="s">
        <v>103</v>
      </c>
      <c r="C37" s="286"/>
      <c r="D37" s="287"/>
      <c r="E37" s="42"/>
      <c r="G37" s="48"/>
      <c r="H37" s="42"/>
      <c r="J37" s="48"/>
      <c r="K37" s="42"/>
      <c r="L37" s="29"/>
      <c r="M37" s="48"/>
      <c r="N37" s="42"/>
      <c r="O37" s="29"/>
      <c r="P37" s="48"/>
      <c r="Q37" s="39"/>
      <c r="R37" s="39"/>
      <c r="S37" s="39"/>
      <c r="V37" s="134"/>
    </row>
    <row r="38" spans="2:45" ht="14.5" x14ac:dyDescent="0.35">
      <c r="B38" s="122"/>
      <c r="C38" s="123"/>
      <c r="D38" s="123"/>
      <c r="E38" s="42"/>
      <c r="G38" s="48"/>
      <c r="H38" s="42"/>
      <c r="J38" s="48"/>
      <c r="K38" s="42"/>
      <c r="L38" s="29"/>
      <c r="M38" s="48"/>
      <c r="N38" s="42"/>
      <c r="O38" s="29"/>
      <c r="P38" s="48"/>
      <c r="Q38" s="39"/>
      <c r="R38" s="39"/>
      <c r="S38" s="39"/>
      <c r="V38" s="140"/>
    </row>
    <row r="39" spans="2:45" x14ac:dyDescent="0.25">
      <c r="B39" s="43" t="s">
        <v>5</v>
      </c>
      <c r="C39" s="27" t="s">
        <v>161</v>
      </c>
      <c r="D39" s="27"/>
      <c r="E39" s="74"/>
      <c r="F39" s="54">
        <v>0</v>
      </c>
      <c r="G39" s="48">
        <f t="shared" ref="G39:G46" si="11">ROUND(E39*F39,0)</f>
        <v>0</v>
      </c>
      <c r="H39" s="74"/>
      <c r="I39" s="54">
        <f t="shared" ref="I39:I46" si="12">F39*1.03</f>
        <v>0</v>
      </c>
      <c r="J39" s="48">
        <f t="shared" ref="J39:J46" si="13">ROUND(H39*I39,0)</f>
        <v>0</v>
      </c>
      <c r="K39" s="74"/>
      <c r="L39" s="54">
        <f t="shared" ref="L39:L46" si="14">I39*1.03</f>
        <v>0</v>
      </c>
      <c r="M39" s="48">
        <f t="shared" ref="M39:M46" si="15">ROUND(K39*L39,0)</f>
        <v>0</v>
      </c>
      <c r="N39" s="74"/>
      <c r="O39" s="54">
        <f t="shared" ref="O39:O46" si="16">L39*1.03</f>
        <v>0</v>
      </c>
      <c r="P39" s="48">
        <f t="shared" ref="P39:P46" si="17">ROUND(N39*O39,0)</f>
        <v>0</v>
      </c>
      <c r="Q39" s="52">
        <f t="shared" ref="Q39:Q46" si="18">P39+M39+J39+G39</f>
        <v>0</v>
      </c>
      <c r="R39" s="52"/>
      <c r="S39" s="52">
        <f t="shared" ref="S39:S46" si="19">R39+Q39</f>
        <v>0</v>
      </c>
      <c r="T39" s="53"/>
      <c r="U39" s="53"/>
      <c r="V39" s="136"/>
      <c r="AD39" s="8"/>
      <c r="AE39" s="8"/>
      <c r="AF39" s="8"/>
      <c r="AG39" s="8"/>
      <c r="AH39" s="8"/>
      <c r="AI39" s="8"/>
      <c r="AJ39" s="8"/>
      <c r="AK39" s="8"/>
      <c r="AL39" s="8"/>
      <c r="AM39" s="8"/>
      <c r="AN39" s="8"/>
      <c r="AO39" s="8"/>
      <c r="AP39" s="8"/>
      <c r="AQ39" s="8"/>
      <c r="AR39" s="8"/>
      <c r="AS39" s="8"/>
    </row>
    <row r="40" spans="2:45" x14ac:dyDescent="0.25">
      <c r="B40" s="43" t="s">
        <v>105</v>
      </c>
      <c r="C40" s="27" t="s">
        <v>11</v>
      </c>
      <c r="D40" s="27"/>
      <c r="E40" s="74"/>
      <c r="F40" s="54">
        <v>0</v>
      </c>
      <c r="G40" s="48">
        <f t="shared" si="11"/>
        <v>0</v>
      </c>
      <c r="H40" s="74"/>
      <c r="I40" s="54">
        <f t="shared" si="12"/>
        <v>0</v>
      </c>
      <c r="J40" s="48">
        <f t="shared" si="13"/>
        <v>0</v>
      </c>
      <c r="K40" s="74"/>
      <c r="L40" s="54">
        <f t="shared" si="14"/>
        <v>0</v>
      </c>
      <c r="M40" s="48">
        <f t="shared" si="15"/>
        <v>0</v>
      </c>
      <c r="N40" s="74"/>
      <c r="O40" s="54">
        <f t="shared" si="16"/>
        <v>0</v>
      </c>
      <c r="P40" s="48">
        <f t="shared" si="17"/>
        <v>0</v>
      </c>
      <c r="Q40" s="52">
        <f t="shared" si="18"/>
        <v>0</v>
      </c>
      <c r="R40" s="52"/>
      <c r="S40" s="52">
        <f t="shared" si="19"/>
        <v>0</v>
      </c>
      <c r="T40" s="53"/>
      <c r="U40" s="53"/>
      <c r="V40" s="136"/>
      <c r="AD40" s="8"/>
      <c r="AE40" s="8"/>
      <c r="AF40" s="8"/>
      <c r="AG40" s="8"/>
      <c r="AH40" s="8"/>
      <c r="AI40" s="8"/>
      <c r="AJ40" s="8"/>
      <c r="AK40" s="8"/>
      <c r="AL40" s="8"/>
      <c r="AM40" s="8"/>
      <c r="AN40" s="8"/>
      <c r="AO40" s="8"/>
      <c r="AP40" s="8"/>
      <c r="AQ40" s="8"/>
      <c r="AR40" s="8"/>
      <c r="AS40" s="8"/>
    </row>
    <row r="41" spans="2:45" x14ac:dyDescent="0.25">
      <c r="B41" s="43" t="s">
        <v>106</v>
      </c>
      <c r="C41" s="9" t="s">
        <v>12</v>
      </c>
      <c r="D41" s="9"/>
      <c r="E41" s="44"/>
      <c r="F41" s="54">
        <v>0</v>
      </c>
      <c r="G41" s="48">
        <f t="shared" si="11"/>
        <v>0</v>
      </c>
      <c r="H41" s="44"/>
      <c r="I41" s="54">
        <f t="shared" si="12"/>
        <v>0</v>
      </c>
      <c r="J41" s="48">
        <f t="shared" si="13"/>
        <v>0</v>
      </c>
      <c r="K41" s="44"/>
      <c r="L41" s="54">
        <f t="shared" si="14"/>
        <v>0</v>
      </c>
      <c r="M41" s="48">
        <f t="shared" si="15"/>
        <v>0</v>
      </c>
      <c r="N41" s="44"/>
      <c r="O41" s="54">
        <f t="shared" si="16"/>
        <v>0</v>
      </c>
      <c r="P41" s="48">
        <f t="shared" si="17"/>
        <v>0</v>
      </c>
      <c r="Q41" s="52">
        <f t="shared" si="18"/>
        <v>0</v>
      </c>
      <c r="R41" s="52"/>
      <c r="S41" s="52">
        <f t="shared" si="19"/>
        <v>0</v>
      </c>
      <c r="T41" s="53"/>
      <c r="U41" s="53"/>
      <c r="V41" s="141"/>
      <c r="AD41" s="8"/>
      <c r="AE41" s="8"/>
      <c r="AF41" s="8"/>
      <c r="AG41" s="8"/>
      <c r="AH41" s="8"/>
      <c r="AI41" s="8"/>
      <c r="AJ41" s="8"/>
      <c r="AK41" s="8"/>
      <c r="AL41" s="8"/>
      <c r="AM41" s="8"/>
      <c r="AN41" s="8"/>
      <c r="AO41" s="8"/>
      <c r="AP41" s="8"/>
      <c r="AQ41" s="8"/>
      <c r="AR41" s="8"/>
      <c r="AS41" s="8"/>
    </row>
    <row r="42" spans="2:45" x14ac:dyDescent="0.25">
      <c r="B42" s="43" t="s">
        <v>107</v>
      </c>
      <c r="C42" s="9" t="s">
        <v>13</v>
      </c>
      <c r="D42" s="9"/>
      <c r="E42" s="45"/>
      <c r="F42" s="54">
        <v>0</v>
      </c>
      <c r="G42" s="48">
        <f t="shared" si="11"/>
        <v>0</v>
      </c>
      <c r="H42" s="45"/>
      <c r="I42" s="54">
        <f t="shared" si="12"/>
        <v>0</v>
      </c>
      <c r="J42" s="48">
        <f t="shared" si="13"/>
        <v>0</v>
      </c>
      <c r="K42" s="45"/>
      <c r="L42" s="54">
        <f t="shared" si="14"/>
        <v>0</v>
      </c>
      <c r="M42" s="48">
        <f t="shared" si="15"/>
        <v>0</v>
      </c>
      <c r="N42" s="45"/>
      <c r="O42" s="54">
        <f t="shared" si="16"/>
        <v>0</v>
      </c>
      <c r="P42" s="48">
        <f t="shared" si="17"/>
        <v>0</v>
      </c>
      <c r="Q42" s="52">
        <f t="shared" si="18"/>
        <v>0</v>
      </c>
      <c r="R42" s="52"/>
      <c r="S42" s="52">
        <f t="shared" si="19"/>
        <v>0</v>
      </c>
      <c r="T42" s="53"/>
      <c r="U42" s="53"/>
      <c r="V42" s="141"/>
      <c r="AD42" s="10"/>
      <c r="AE42" s="10"/>
      <c r="AF42" s="10"/>
      <c r="AG42" s="10"/>
      <c r="AH42" s="10"/>
      <c r="AI42" s="10"/>
      <c r="AJ42" s="10"/>
      <c r="AK42" s="10"/>
      <c r="AM42" s="10"/>
      <c r="AN42" s="10"/>
      <c r="AO42" s="10"/>
      <c r="AP42" s="10"/>
      <c r="AQ42" s="10"/>
      <c r="AR42" s="10"/>
    </row>
    <row r="43" spans="2:45" x14ac:dyDescent="0.25">
      <c r="B43" s="43" t="s">
        <v>108</v>
      </c>
      <c r="C43" s="9" t="s">
        <v>14</v>
      </c>
      <c r="D43" s="9"/>
      <c r="E43" s="45"/>
      <c r="F43" s="54">
        <v>0</v>
      </c>
      <c r="G43" s="48">
        <f t="shared" si="11"/>
        <v>0</v>
      </c>
      <c r="H43" s="45"/>
      <c r="I43" s="54">
        <f t="shared" si="12"/>
        <v>0</v>
      </c>
      <c r="J43" s="48">
        <f t="shared" si="13"/>
        <v>0</v>
      </c>
      <c r="K43" s="45"/>
      <c r="L43" s="54">
        <f t="shared" si="14"/>
        <v>0</v>
      </c>
      <c r="M43" s="48">
        <f t="shared" si="15"/>
        <v>0</v>
      </c>
      <c r="N43" s="45"/>
      <c r="O43" s="54">
        <f t="shared" si="16"/>
        <v>0</v>
      </c>
      <c r="P43" s="48">
        <f t="shared" si="17"/>
        <v>0</v>
      </c>
      <c r="Q43" s="52">
        <f t="shared" si="18"/>
        <v>0</v>
      </c>
      <c r="R43" s="52"/>
      <c r="S43" s="52">
        <f t="shared" si="19"/>
        <v>0</v>
      </c>
      <c r="T43" s="53"/>
      <c r="U43" s="53"/>
      <c r="V43" s="141"/>
    </row>
    <row r="44" spans="2:45" x14ac:dyDescent="0.25">
      <c r="B44" s="43" t="s">
        <v>109</v>
      </c>
      <c r="C44" s="9" t="s">
        <v>15</v>
      </c>
      <c r="D44" s="9"/>
      <c r="E44" s="45"/>
      <c r="F44" s="54">
        <v>0</v>
      </c>
      <c r="G44" s="48">
        <f t="shared" si="11"/>
        <v>0</v>
      </c>
      <c r="H44" s="45"/>
      <c r="I44" s="54">
        <f t="shared" si="12"/>
        <v>0</v>
      </c>
      <c r="J44" s="48">
        <f t="shared" si="13"/>
        <v>0</v>
      </c>
      <c r="K44" s="45"/>
      <c r="L44" s="54">
        <f t="shared" si="14"/>
        <v>0</v>
      </c>
      <c r="M44" s="48">
        <f t="shared" si="15"/>
        <v>0</v>
      </c>
      <c r="N44" s="45"/>
      <c r="O44" s="54">
        <f t="shared" si="16"/>
        <v>0</v>
      </c>
      <c r="P44" s="48">
        <f t="shared" si="17"/>
        <v>0</v>
      </c>
      <c r="Q44" s="52">
        <f t="shared" si="18"/>
        <v>0</v>
      </c>
      <c r="R44" s="52"/>
      <c r="S44" s="52">
        <f t="shared" si="19"/>
        <v>0</v>
      </c>
      <c r="T44" s="53"/>
      <c r="U44" s="53"/>
      <c r="V44" s="141"/>
    </row>
    <row r="45" spans="2:45" x14ac:dyDescent="0.25">
      <c r="B45" s="43" t="s">
        <v>110</v>
      </c>
      <c r="C45" s="9" t="s">
        <v>16</v>
      </c>
      <c r="D45" s="9"/>
      <c r="E45" s="45"/>
      <c r="F45" s="54">
        <v>0</v>
      </c>
      <c r="G45" s="48">
        <f t="shared" si="11"/>
        <v>0</v>
      </c>
      <c r="H45" s="45"/>
      <c r="I45" s="54">
        <f t="shared" si="12"/>
        <v>0</v>
      </c>
      <c r="J45" s="48">
        <f t="shared" si="13"/>
        <v>0</v>
      </c>
      <c r="K45" s="45"/>
      <c r="L45" s="54">
        <f t="shared" si="14"/>
        <v>0</v>
      </c>
      <c r="M45" s="48">
        <f t="shared" si="15"/>
        <v>0</v>
      </c>
      <c r="N45" s="45"/>
      <c r="O45" s="54">
        <f t="shared" si="16"/>
        <v>0</v>
      </c>
      <c r="P45" s="48">
        <f t="shared" si="17"/>
        <v>0</v>
      </c>
      <c r="Q45" s="52">
        <f t="shared" si="18"/>
        <v>0</v>
      </c>
      <c r="R45" s="52"/>
      <c r="S45" s="52">
        <f t="shared" si="19"/>
        <v>0</v>
      </c>
      <c r="T45" s="53"/>
      <c r="U45" s="53"/>
      <c r="V45" s="141"/>
    </row>
    <row r="46" spans="2:45" x14ac:dyDescent="0.25">
      <c r="B46" s="124" t="s">
        <v>111</v>
      </c>
      <c r="C46" s="9" t="s">
        <v>17</v>
      </c>
      <c r="D46" s="9"/>
      <c r="E46" s="45"/>
      <c r="F46" s="54">
        <v>0</v>
      </c>
      <c r="G46" s="48">
        <f t="shared" si="11"/>
        <v>0</v>
      </c>
      <c r="H46" s="45"/>
      <c r="I46" s="54">
        <f t="shared" si="12"/>
        <v>0</v>
      </c>
      <c r="J46" s="48">
        <f t="shared" si="13"/>
        <v>0</v>
      </c>
      <c r="K46" s="45"/>
      <c r="L46" s="54">
        <f t="shared" si="14"/>
        <v>0</v>
      </c>
      <c r="M46" s="48">
        <f t="shared" si="15"/>
        <v>0</v>
      </c>
      <c r="N46" s="45"/>
      <c r="O46" s="54">
        <f t="shared" si="16"/>
        <v>0</v>
      </c>
      <c r="P46" s="48">
        <f t="shared" si="17"/>
        <v>0</v>
      </c>
      <c r="Q46" s="52">
        <f t="shared" si="18"/>
        <v>0</v>
      </c>
      <c r="R46" s="52"/>
      <c r="S46" s="52">
        <f t="shared" si="19"/>
        <v>0</v>
      </c>
      <c r="T46" s="53"/>
      <c r="U46" s="53"/>
      <c r="V46" s="141"/>
    </row>
    <row r="47" spans="2:45" x14ac:dyDescent="0.25">
      <c r="B47" s="21"/>
      <c r="E47" s="55"/>
      <c r="F47" s="53"/>
      <c r="G47" s="48"/>
      <c r="H47" s="55"/>
      <c r="I47" s="53"/>
      <c r="J47" s="48"/>
      <c r="K47" s="55"/>
      <c r="L47" s="53"/>
      <c r="M47" s="48"/>
      <c r="N47" s="55"/>
      <c r="O47" s="53"/>
      <c r="P47" s="48"/>
      <c r="Q47" s="52"/>
      <c r="R47" s="52"/>
      <c r="S47" s="52"/>
      <c r="T47" s="53"/>
      <c r="U47" s="53"/>
      <c r="V47" s="131"/>
    </row>
    <row r="48" spans="2:45" s="3" customFormat="1" ht="13" x14ac:dyDescent="0.3">
      <c r="B48" s="22" t="s">
        <v>18</v>
      </c>
      <c r="C48" s="15"/>
      <c r="D48" s="15"/>
      <c r="E48" s="57"/>
      <c r="F48" s="56"/>
      <c r="G48" s="49">
        <f>SUBTOTAL(9,G37:G47)</f>
        <v>0</v>
      </c>
      <c r="H48" s="57"/>
      <c r="I48" s="56"/>
      <c r="J48" s="49">
        <f>SUBTOTAL(9,J37:J47)</f>
        <v>0</v>
      </c>
      <c r="K48" s="57"/>
      <c r="L48" s="56"/>
      <c r="M48" s="49">
        <f>SUBTOTAL(9,M37:M47)</f>
        <v>0</v>
      </c>
      <c r="N48" s="57"/>
      <c r="O48" s="56"/>
      <c r="P48" s="49">
        <f>SUBTOTAL(9,P37:P47)</f>
        <v>0</v>
      </c>
      <c r="Q48" s="49">
        <f>SUBTOTAL(9,Q37:Q47)</f>
        <v>0</v>
      </c>
      <c r="R48" s="49">
        <f>SUBTOTAL(9,R37:R47)</f>
        <v>0</v>
      </c>
      <c r="S48" s="49">
        <f>SUBTOTAL(9,S37:S47)</f>
        <v>0</v>
      </c>
      <c r="T48" s="126">
        <f>Q48-P48-M48-J48-G48</f>
        <v>0</v>
      </c>
      <c r="U48" s="126"/>
      <c r="V48" s="139"/>
    </row>
    <row r="49" spans="2:22" s="3" customFormat="1" ht="13" x14ac:dyDescent="0.3">
      <c r="B49" s="20"/>
      <c r="E49" s="150"/>
      <c r="F49" s="151"/>
      <c r="G49" s="152"/>
      <c r="H49" s="150"/>
      <c r="I49" s="151"/>
      <c r="J49" s="152"/>
      <c r="K49" s="150"/>
      <c r="L49" s="151"/>
      <c r="M49" s="152"/>
      <c r="N49" s="150"/>
      <c r="O49" s="151"/>
      <c r="P49" s="152"/>
      <c r="Q49" s="152"/>
      <c r="R49" s="152"/>
      <c r="S49" s="152"/>
      <c r="T49" s="126"/>
      <c r="U49" s="126"/>
      <c r="V49" s="153"/>
    </row>
    <row r="50" spans="2:22" s="3" customFormat="1" ht="13" x14ac:dyDescent="0.3">
      <c r="B50" s="125" t="s">
        <v>182</v>
      </c>
      <c r="C50" s="1"/>
      <c r="D50" s="1"/>
      <c r="E50" s="14"/>
      <c r="F50" s="29"/>
      <c r="G50" s="48"/>
      <c r="H50" s="14"/>
      <c r="I50" s="29"/>
      <c r="J50" s="48"/>
      <c r="K50" s="14"/>
      <c r="L50" s="29"/>
      <c r="M50" s="48"/>
      <c r="N50" s="14"/>
      <c r="O50" s="29"/>
      <c r="P50" s="48"/>
      <c r="Q50" s="39"/>
      <c r="R50" s="39"/>
      <c r="S50" s="39"/>
      <c r="T50" s="34"/>
      <c r="U50" s="34"/>
      <c r="V50" s="142"/>
    </row>
    <row r="51" spans="2:22" s="3" customFormat="1" ht="25.5" customHeight="1" x14ac:dyDescent="0.3">
      <c r="B51" s="282" t="s">
        <v>193</v>
      </c>
      <c r="C51" s="283"/>
      <c r="D51" s="284"/>
      <c r="E51" s="14"/>
      <c r="F51" s="29"/>
      <c r="G51" s="48"/>
      <c r="H51" s="14"/>
      <c r="I51" s="29"/>
      <c r="J51" s="48"/>
      <c r="K51" s="14"/>
      <c r="L51" s="29"/>
      <c r="M51" s="48"/>
      <c r="N51" s="14"/>
      <c r="O51" s="29"/>
      <c r="P51" s="48"/>
      <c r="Q51" s="39"/>
      <c r="R51" s="39"/>
      <c r="S51" s="39"/>
      <c r="T51" s="34"/>
      <c r="U51" s="34"/>
      <c r="V51" s="133" t="s">
        <v>171</v>
      </c>
    </row>
    <row r="52" spans="2:22" s="3" customFormat="1" ht="13" x14ac:dyDescent="0.3">
      <c r="B52" s="282"/>
      <c r="C52" s="283"/>
      <c r="D52" s="284"/>
      <c r="E52" s="14"/>
      <c r="F52" s="29"/>
      <c r="G52" s="48"/>
      <c r="H52" s="14"/>
      <c r="I52" s="29"/>
      <c r="J52" s="48"/>
      <c r="K52" s="14"/>
      <c r="L52" s="29"/>
      <c r="M52" s="48"/>
      <c r="N52" s="14"/>
      <c r="O52" s="29"/>
      <c r="P52" s="48"/>
      <c r="Q52" s="39"/>
      <c r="R52" s="39"/>
      <c r="S52" s="39"/>
      <c r="T52" s="34"/>
      <c r="U52" s="34"/>
      <c r="V52" s="133"/>
    </row>
    <row r="53" spans="2:22" s="3" customFormat="1" ht="13" x14ac:dyDescent="0.3">
      <c r="B53" s="282"/>
      <c r="C53" s="283"/>
      <c r="D53" s="284"/>
      <c r="E53" s="14"/>
      <c r="F53" s="29"/>
      <c r="G53" s="48"/>
      <c r="H53" s="14"/>
      <c r="I53" s="29"/>
      <c r="J53" s="48"/>
      <c r="K53" s="14"/>
      <c r="L53" s="29"/>
      <c r="M53" s="48"/>
      <c r="N53" s="14"/>
      <c r="O53" s="29"/>
      <c r="P53" s="48"/>
      <c r="Q53" s="39"/>
      <c r="R53" s="39"/>
      <c r="S53" s="39"/>
      <c r="T53" s="34"/>
      <c r="U53" s="34"/>
      <c r="V53" s="133"/>
    </row>
    <row r="54" spans="2:22" s="3" customFormat="1" ht="13" x14ac:dyDescent="0.3">
      <c r="B54" s="282"/>
      <c r="C54" s="283"/>
      <c r="D54" s="284"/>
      <c r="E54" s="14"/>
      <c r="F54" s="29"/>
      <c r="G54" s="48"/>
      <c r="H54" s="14"/>
      <c r="I54" s="29"/>
      <c r="J54" s="48"/>
      <c r="K54" s="14"/>
      <c r="L54" s="29"/>
      <c r="M54" s="48"/>
      <c r="N54" s="14"/>
      <c r="O54" s="29"/>
      <c r="P54" s="48"/>
      <c r="Q54" s="39"/>
      <c r="R54" s="39"/>
      <c r="S54" s="39"/>
      <c r="T54" s="34"/>
      <c r="U54" s="34"/>
      <c r="V54" s="133"/>
    </row>
    <row r="55" spans="2:22" s="3" customFormat="1" ht="13" x14ac:dyDescent="0.3">
      <c r="B55" s="282"/>
      <c r="C55" s="283"/>
      <c r="D55" s="284"/>
      <c r="E55" s="14"/>
      <c r="F55" s="29"/>
      <c r="G55" s="48"/>
      <c r="H55" s="14"/>
      <c r="I55" s="29"/>
      <c r="J55" s="48"/>
      <c r="K55" s="14"/>
      <c r="L55" s="29"/>
      <c r="M55" s="48"/>
      <c r="N55" s="14"/>
      <c r="O55" s="29"/>
      <c r="P55" s="48"/>
      <c r="Q55" s="39"/>
      <c r="R55" s="39"/>
      <c r="S55" s="39"/>
      <c r="T55" s="34"/>
      <c r="U55" s="34"/>
      <c r="V55" s="133"/>
    </row>
    <row r="56" spans="2:22" s="3" customFormat="1" ht="13" x14ac:dyDescent="0.3">
      <c r="B56" s="282"/>
      <c r="C56" s="283"/>
      <c r="D56" s="284"/>
      <c r="E56" s="14"/>
      <c r="F56" s="29"/>
      <c r="G56" s="48"/>
      <c r="H56" s="14"/>
      <c r="I56" s="29"/>
      <c r="J56" s="48"/>
      <c r="K56" s="14"/>
      <c r="L56" s="29"/>
      <c r="M56" s="48"/>
      <c r="N56" s="14"/>
      <c r="O56" s="29"/>
      <c r="P56" s="48"/>
      <c r="Q56" s="39"/>
      <c r="R56" s="39"/>
      <c r="S56" s="39"/>
      <c r="T56" s="34"/>
      <c r="U56" s="34"/>
      <c r="V56" s="133"/>
    </row>
    <row r="57" spans="2:22" s="3" customFormat="1" ht="13" x14ac:dyDescent="0.3">
      <c r="B57" s="23"/>
      <c r="C57" s="6"/>
      <c r="D57" s="6"/>
      <c r="E57" s="75"/>
      <c r="F57" s="29"/>
      <c r="G57" s="48"/>
      <c r="H57" s="75"/>
      <c r="I57" s="29"/>
      <c r="J57" s="48"/>
      <c r="K57" s="75"/>
      <c r="L57" s="29"/>
      <c r="M57" s="48"/>
      <c r="N57" s="75"/>
      <c r="O57" s="29"/>
      <c r="P57" s="48"/>
      <c r="Q57" s="39"/>
      <c r="R57" s="39"/>
      <c r="S57" s="39"/>
      <c r="T57" s="34"/>
      <c r="U57" s="34"/>
      <c r="V57" s="143"/>
    </row>
    <row r="58" spans="2:22" s="3" customFormat="1" ht="13" x14ac:dyDescent="0.3">
      <c r="B58" s="43" t="s">
        <v>104</v>
      </c>
      <c r="C58" s="9" t="s">
        <v>169</v>
      </c>
      <c r="D58" s="9"/>
      <c r="E58" s="74"/>
      <c r="F58" s="54">
        <v>0</v>
      </c>
      <c r="G58" s="48">
        <f t="shared" ref="G58:G60" si="20">ROUND(E58*F58,0)</f>
        <v>0</v>
      </c>
      <c r="H58" s="74"/>
      <c r="I58" s="54">
        <f>F58*1.03</f>
        <v>0</v>
      </c>
      <c r="J58" s="48">
        <f t="shared" ref="J58:J60" si="21">ROUND(H58*I58,0)</f>
        <v>0</v>
      </c>
      <c r="K58" s="74"/>
      <c r="L58" s="54">
        <f>I58*1.03</f>
        <v>0</v>
      </c>
      <c r="M58" s="48">
        <f t="shared" ref="M58:M60" si="22">ROUND(K58*L58,0)</f>
        <v>0</v>
      </c>
      <c r="N58" s="74"/>
      <c r="O58" s="54">
        <f>L58*1.03</f>
        <v>0</v>
      </c>
      <c r="P58" s="48">
        <f t="shared" ref="P58:P60" si="23">ROUND(N58*O58,0)</f>
        <v>0</v>
      </c>
      <c r="Q58" s="52">
        <f t="shared" ref="Q58:Q60" si="24">P58+M58+J58+G58</f>
        <v>0</v>
      </c>
      <c r="R58" s="52"/>
      <c r="S58" s="52">
        <f t="shared" ref="S58:S60" si="25">R58+Q58</f>
        <v>0</v>
      </c>
      <c r="T58" s="53"/>
      <c r="U58" s="53"/>
      <c r="V58" s="141"/>
    </row>
    <row r="59" spans="2:22" s="3" customFormat="1" ht="13" x14ac:dyDescent="0.3">
      <c r="B59" s="43" t="s">
        <v>105</v>
      </c>
      <c r="C59" s="9" t="s">
        <v>169</v>
      </c>
      <c r="D59" s="9"/>
      <c r="E59" s="74"/>
      <c r="F59" s="54">
        <v>0</v>
      </c>
      <c r="G59" s="48">
        <f t="shared" si="20"/>
        <v>0</v>
      </c>
      <c r="H59" s="74"/>
      <c r="I59" s="54">
        <f>F59*1.03</f>
        <v>0</v>
      </c>
      <c r="J59" s="48">
        <f t="shared" si="21"/>
        <v>0</v>
      </c>
      <c r="K59" s="74"/>
      <c r="L59" s="54">
        <f>I59*1.03</f>
        <v>0</v>
      </c>
      <c r="M59" s="48">
        <f t="shared" si="22"/>
        <v>0</v>
      </c>
      <c r="N59" s="74"/>
      <c r="O59" s="54">
        <f>L59*1.03</f>
        <v>0</v>
      </c>
      <c r="P59" s="48">
        <f t="shared" si="23"/>
        <v>0</v>
      </c>
      <c r="Q59" s="52">
        <f t="shared" si="24"/>
        <v>0</v>
      </c>
      <c r="R59" s="52"/>
      <c r="S59" s="52">
        <f t="shared" si="25"/>
        <v>0</v>
      </c>
      <c r="T59" s="53"/>
      <c r="U59" s="53"/>
      <c r="V59" s="141"/>
    </row>
    <row r="60" spans="2:22" s="3" customFormat="1" ht="13" x14ac:dyDescent="0.3">
      <c r="B60" s="43" t="s">
        <v>106</v>
      </c>
      <c r="C60" s="9" t="s">
        <v>169</v>
      </c>
      <c r="D60" s="9"/>
      <c r="E60" s="74"/>
      <c r="F60" s="54">
        <v>0</v>
      </c>
      <c r="G60" s="48">
        <f t="shared" si="20"/>
        <v>0</v>
      </c>
      <c r="H60" s="74"/>
      <c r="I60" s="54">
        <f>F60*1.03</f>
        <v>0</v>
      </c>
      <c r="J60" s="48">
        <f t="shared" si="21"/>
        <v>0</v>
      </c>
      <c r="K60" s="74"/>
      <c r="L60" s="54">
        <f>I60*1.03</f>
        <v>0</v>
      </c>
      <c r="M60" s="48">
        <f t="shared" si="22"/>
        <v>0</v>
      </c>
      <c r="N60" s="74"/>
      <c r="O60" s="54">
        <f>L60*1.03</f>
        <v>0</v>
      </c>
      <c r="P60" s="48">
        <f t="shared" si="23"/>
        <v>0</v>
      </c>
      <c r="Q60" s="52">
        <f t="shared" si="24"/>
        <v>0</v>
      </c>
      <c r="R60" s="52"/>
      <c r="S60" s="52">
        <f t="shared" si="25"/>
        <v>0</v>
      </c>
      <c r="T60" s="53"/>
      <c r="U60" s="53"/>
      <c r="V60" s="141"/>
    </row>
    <row r="61" spans="2:22" x14ac:dyDescent="0.25">
      <c r="B61" s="21"/>
      <c r="E61" s="55"/>
      <c r="F61" s="53"/>
      <c r="G61" s="48"/>
      <c r="H61" s="55"/>
      <c r="I61" s="53"/>
      <c r="J61" s="48"/>
      <c r="K61" s="55"/>
      <c r="L61" s="53"/>
      <c r="M61" s="48"/>
      <c r="N61" s="55"/>
      <c r="O61" s="53"/>
      <c r="P61" s="48"/>
      <c r="Q61" s="52"/>
      <c r="R61" s="52"/>
      <c r="S61" s="52"/>
      <c r="T61" s="53"/>
      <c r="U61" s="53"/>
      <c r="V61" s="131"/>
    </row>
    <row r="62" spans="2:22" ht="13" x14ac:dyDescent="0.3">
      <c r="B62" s="22" t="s">
        <v>178</v>
      </c>
      <c r="C62" s="15"/>
      <c r="D62" s="15"/>
      <c r="E62" s="57"/>
      <c r="F62" s="56"/>
      <c r="G62" s="49">
        <f>SUBTOTAL(9,G57:G61)</f>
        <v>0</v>
      </c>
      <c r="H62" s="57"/>
      <c r="I62" s="56"/>
      <c r="J62" s="49">
        <f>SUBTOTAL(9,J57:J61)</f>
        <v>0</v>
      </c>
      <c r="K62" s="57"/>
      <c r="L62" s="56"/>
      <c r="M62" s="49">
        <f>SUBTOTAL(9,M57:M61)</f>
        <v>0</v>
      </c>
      <c r="N62" s="57"/>
      <c r="O62" s="56"/>
      <c r="P62" s="49">
        <f>SUBTOTAL(9,P57:P61)</f>
        <v>0</v>
      </c>
      <c r="Q62" s="49">
        <f>SUBTOTAL(9,Q50:Q61)</f>
        <v>0</v>
      </c>
      <c r="R62" s="49">
        <f>SUBTOTAL(9,R50:R61)</f>
        <v>0</v>
      </c>
      <c r="S62" s="49">
        <f>SUBTOTAL(9,S50:S61)</f>
        <v>0</v>
      </c>
      <c r="T62" s="126">
        <f>Q62-P62-M62-J62-G62</f>
        <v>0</v>
      </c>
      <c r="U62" s="126"/>
      <c r="V62" s="139"/>
    </row>
    <row r="63" spans="2:22" ht="13" x14ac:dyDescent="0.3">
      <c r="B63" s="20"/>
      <c r="C63" s="3"/>
      <c r="D63" s="3"/>
      <c r="E63" s="150"/>
      <c r="F63" s="151"/>
      <c r="G63" s="152"/>
      <c r="H63" s="150"/>
      <c r="I63" s="151"/>
      <c r="J63" s="152"/>
      <c r="K63" s="150"/>
      <c r="L63" s="151"/>
      <c r="M63" s="152"/>
      <c r="N63" s="150"/>
      <c r="O63" s="151"/>
      <c r="P63" s="152"/>
      <c r="Q63" s="152"/>
      <c r="R63" s="152"/>
      <c r="S63" s="152"/>
      <c r="T63" s="126"/>
      <c r="U63" s="126"/>
      <c r="V63" s="153"/>
    </row>
    <row r="64" spans="2:22" ht="13" x14ac:dyDescent="0.3">
      <c r="B64" s="125" t="s">
        <v>144</v>
      </c>
      <c r="E64" s="150"/>
      <c r="F64" s="151"/>
      <c r="G64" s="152"/>
      <c r="H64" s="150"/>
      <c r="I64" s="151"/>
      <c r="J64" s="152"/>
      <c r="K64" s="150"/>
      <c r="L64" s="151"/>
      <c r="M64" s="152"/>
      <c r="N64" s="150"/>
      <c r="O64" s="151"/>
      <c r="P64" s="152"/>
      <c r="Q64" s="152"/>
      <c r="R64" s="152"/>
      <c r="S64" s="152"/>
      <c r="T64" s="126"/>
      <c r="U64" s="126"/>
      <c r="V64" s="153"/>
    </row>
    <row r="65" spans="2:22" ht="13.5" customHeight="1" x14ac:dyDescent="0.25">
      <c r="B65" s="282" t="s">
        <v>163</v>
      </c>
      <c r="C65" s="283"/>
      <c r="D65" s="284"/>
      <c r="E65" s="75"/>
      <c r="G65" s="48"/>
      <c r="H65" s="75"/>
      <c r="J65" s="48"/>
      <c r="K65" s="75"/>
      <c r="L65" s="29"/>
      <c r="M65" s="48"/>
      <c r="N65" s="75"/>
      <c r="O65" s="29"/>
      <c r="P65" s="48"/>
      <c r="Q65" s="39"/>
      <c r="R65" s="39"/>
      <c r="S65" s="39"/>
      <c r="V65" s="301" t="s">
        <v>172</v>
      </c>
    </row>
    <row r="66" spans="2:22" ht="13.5" customHeight="1" x14ac:dyDescent="0.25">
      <c r="B66" s="282"/>
      <c r="C66" s="283"/>
      <c r="D66" s="284"/>
      <c r="E66" s="75"/>
      <c r="G66" s="48"/>
      <c r="H66" s="75"/>
      <c r="J66" s="48"/>
      <c r="K66" s="75"/>
      <c r="L66" s="29"/>
      <c r="M66" s="48"/>
      <c r="N66" s="75"/>
      <c r="O66" s="29"/>
      <c r="P66" s="48"/>
      <c r="Q66" s="39"/>
      <c r="R66" s="39"/>
      <c r="S66" s="39"/>
      <c r="V66" s="301"/>
    </row>
    <row r="67" spans="2:22" ht="13.5" customHeight="1" x14ac:dyDescent="0.25">
      <c r="B67" s="43" t="s">
        <v>104</v>
      </c>
      <c r="C67" s="9" t="s">
        <v>112</v>
      </c>
      <c r="D67" s="9"/>
      <c r="E67" s="74"/>
      <c r="F67" s="54">
        <v>0</v>
      </c>
      <c r="G67" s="48">
        <f t="shared" ref="G67:G69" si="26">ROUND(E67*F67,0)</f>
        <v>0</v>
      </c>
      <c r="H67" s="74"/>
      <c r="I67" s="54">
        <f>F67*1.03</f>
        <v>0</v>
      </c>
      <c r="J67" s="48">
        <f t="shared" ref="J67:J69" si="27">ROUND(H67*I67,0)</f>
        <v>0</v>
      </c>
      <c r="K67" s="74"/>
      <c r="L67" s="54">
        <f>I67*1.03</f>
        <v>0</v>
      </c>
      <c r="M67" s="48">
        <f t="shared" ref="M67:M69" si="28">ROUND(K67*L67,0)</f>
        <v>0</v>
      </c>
      <c r="N67" s="74"/>
      <c r="O67" s="54">
        <f>L67*1.03</f>
        <v>0</v>
      </c>
      <c r="P67" s="48">
        <f t="shared" ref="P67:P69" si="29">ROUND(N67*O67,0)</f>
        <v>0</v>
      </c>
      <c r="Q67" s="52">
        <f t="shared" ref="Q67:Q69" si="30">P67+M67+J67+G67</f>
        <v>0</v>
      </c>
      <c r="R67" s="52"/>
      <c r="S67" s="52">
        <f t="shared" ref="S67:S69" si="31">R67+Q67</f>
        <v>0</v>
      </c>
      <c r="T67" s="53"/>
      <c r="U67" s="53"/>
      <c r="V67" s="141"/>
    </row>
    <row r="68" spans="2:22" ht="13.5" customHeight="1" x14ac:dyDescent="0.25">
      <c r="B68" s="43" t="s">
        <v>105</v>
      </c>
      <c r="C68" s="9" t="s">
        <v>112</v>
      </c>
      <c r="D68" s="9"/>
      <c r="E68" s="74"/>
      <c r="F68" s="54">
        <v>0</v>
      </c>
      <c r="G68" s="48">
        <f t="shared" si="26"/>
        <v>0</v>
      </c>
      <c r="H68" s="74"/>
      <c r="I68" s="54">
        <f>F68*1.03</f>
        <v>0</v>
      </c>
      <c r="J68" s="48">
        <f t="shared" si="27"/>
        <v>0</v>
      </c>
      <c r="K68" s="74"/>
      <c r="L68" s="54">
        <f>I68*1.03</f>
        <v>0</v>
      </c>
      <c r="M68" s="48">
        <f t="shared" si="28"/>
        <v>0</v>
      </c>
      <c r="N68" s="74"/>
      <c r="O68" s="54">
        <f>L68*1.03</f>
        <v>0</v>
      </c>
      <c r="P68" s="48">
        <f t="shared" si="29"/>
        <v>0</v>
      </c>
      <c r="Q68" s="52">
        <f t="shared" si="30"/>
        <v>0</v>
      </c>
      <c r="R68" s="52"/>
      <c r="S68" s="52">
        <f t="shared" si="31"/>
        <v>0</v>
      </c>
      <c r="T68" s="53"/>
      <c r="U68" s="53"/>
      <c r="V68" s="141"/>
    </row>
    <row r="69" spans="2:22" ht="13.5" customHeight="1" x14ac:dyDescent="0.25">
      <c r="B69" s="43" t="s">
        <v>106</v>
      </c>
      <c r="C69" s="9" t="s">
        <v>112</v>
      </c>
      <c r="D69" s="9"/>
      <c r="E69" s="74"/>
      <c r="F69" s="54">
        <v>0</v>
      </c>
      <c r="G69" s="48">
        <f t="shared" si="26"/>
        <v>0</v>
      </c>
      <c r="H69" s="74"/>
      <c r="I69" s="54">
        <f>F69*1.03</f>
        <v>0</v>
      </c>
      <c r="J69" s="48">
        <f t="shared" si="27"/>
        <v>0</v>
      </c>
      <c r="K69" s="74"/>
      <c r="L69" s="54">
        <f>I69*1.03</f>
        <v>0</v>
      </c>
      <c r="M69" s="48">
        <f t="shared" si="28"/>
        <v>0</v>
      </c>
      <c r="N69" s="74"/>
      <c r="O69" s="54">
        <f>L69*1.03</f>
        <v>0</v>
      </c>
      <c r="P69" s="48">
        <f t="shared" si="29"/>
        <v>0</v>
      </c>
      <c r="Q69" s="52">
        <f t="shared" si="30"/>
        <v>0</v>
      </c>
      <c r="R69" s="52"/>
      <c r="S69" s="52">
        <f t="shared" si="31"/>
        <v>0</v>
      </c>
      <c r="T69" s="53"/>
      <c r="U69" s="53"/>
      <c r="V69" s="141"/>
    </row>
    <row r="70" spans="2:22" ht="13.5" customHeight="1" x14ac:dyDescent="0.25">
      <c r="B70" s="43"/>
      <c r="C70" s="9"/>
      <c r="D70" s="9"/>
      <c r="E70" s="76"/>
      <c r="F70" s="54"/>
      <c r="G70" s="48"/>
      <c r="H70" s="76"/>
      <c r="I70" s="54"/>
      <c r="J70" s="48"/>
      <c r="K70" s="76"/>
      <c r="L70" s="54"/>
      <c r="M70" s="48"/>
      <c r="N70" s="76"/>
      <c r="O70" s="54"/>
      <c r="P70" s="48"/>
      <c r="Q70" s="52"/>
      <c r="R70" s="52"/>
      <c r="S70" s="52"/>
      <c r="T70" s="53"/>
      <c r="U70" s="53"/>
      <c r="V70" s="141"/>
    </row>
    <row r="71" spans="2:22" x14ac:dyDescent="0.25">
      <c r="B71" s="21"/>
      <c r="E71" s="55"/>
      <c r="F71" s="53"/>
      <c r="G71" s="48"/>
      <c r="H71" s="55"/>
      <c r="I71" s="53"/>
      <c r="J71" s="48"/>
      <c r="K71" s="55"/>
      <c r="L71" s="53"/>
      <c r="M71" s="48"/>
      <c r="N71" s="55"/>
      <c r="O71" s="53"/>
      <c r="P71" s="48"/>
      <c r="Q71" s="52"/>
      <c r="R71" s="52"/>
      <c r="S71" s="52"/>
      <c r="T71" s="53"/>
      <c r="U71" s="53"/>
      <c r="V71" s="131"/>
    </row>
    <row r="72" spans="2:22" ht="13" x14ac:dyDescent="0.3">
      <c r="B72" s="22" t="s">
        <v>19</v>
      </c>
      <c r="C72" s="15"/>
      <c r="D72" s="15"/>
      <c r="E72" s="57"/>
      <c r="F72" s="56"/>
      <c r="G72" s="49">
        <f>SUBTOTAL(9,G65:G71)</f>
        <v>0</v>
      </c>
      <c r="H72" s="57"/>
      <c r="I72" s="56"/>
      <c r="J72" s="49">
        <f>SUBTOTAL(9,J65:J71)</f>
        <v>0</v>
      </c>
      <c r="K72" s="57"/>
      <c r="L72" s="56"/>
      <c r="M72" s="49">
        <f>SUBTOTAL(9,M65:M71)</f>
        <v>0</v>
      </c>
      <c r="N72" s="57"/>
      <c r="O72" s="56"/>
      <c r="P72" s="49">
        <f>SUBTOTAL(9,P65:P71)</f>
        <v>0</v>
      </c>
      <c r="Q72" s="49">
        <f>SUBTOTAL(9,Q66:Q71)</f>
        <v>0</v>
      </c>
      <c r="R72" s="49">
        <f>SUBTOTAL(9,R66:R71)</f>
        <v>0</v>
      </c>
      <c r="S72" s="49">
        <f>SUBTOTAL(9,S61:S71)</f>
        <v>0</v>
      </c>
      <c r="T72" s="126">
        <f>Q72-P72-M72-J72-G72</f>
        <v>0</v>
      </c>
      <c r="U72" s="126"/>
      <c r="V72" s="139"/>
    </row>
    <row r="73" spans="2:22" x14ac:dyDescent="0.25">
      <c r="B73" s="21"/>
      <c r="E73" s="55"/>
      <c r="F73" s="53"/>
      <c r="G73" s="48"/>
      <c r="H73" s="55"/>
      <c r="I73" s="53"/>
      <c r="J73" s="48"/>
      <c r="K73" s="55"/>
      <c r="L73" s="53"/>
      <c r="M73" s="48"/>
      <c r="N73" s="55"/>
      <c r="O73" s="53"/>
      <c r="P73" s="48"/>
      <c r="Q73" s="52"/>
      <c r="R73" s="52"/>
      <c r="S73" s="52"/>
      <c r="T73" s="53"/>
      <c r="U73" s="53"/>
      <c r="V73" s="131"/>
    </row>
    <row r="74" spans="2:22" s="7" customFormat="1" ht="13" x14ac:dyDescent="0.3">
      <c r="B74" s="24" t="s">
        <v>20</v>
      </c>
      <c r="C74" s="17"/>
      <c r="D74" s="17"/>
      <c r="E74" s="60"/>
      <c r="F74" s="58"/>
      <c r="G74" s="59">
        <f>G72+G62+G48+G32</f>
        <v>0</v>
      </c>
      <c r="H74" s="60"/>
      <c r="I74" s="58"/>
      <c r="J74" s="59">
        <f>J72+J62+J48+J32</f>
        <v>0</v>
      </c>
      <c r="K74" s="60"/>
      <c r="L74" s="58"/>
      <c r="M74" s="59">
        <f>M72+M62+M48+M32</f>
        <v>0</v>
      </c>
      <c r="N74" s="60"/>
      <c r="O74" s="58"/>
      <c r="P74" s="59">
        <f>P72+P62+P48+P32</f>
        <v>0</v>
      </c>
      <c r="Q74" s="59">
        <f>Q72+Q62+Q48+Q32</f>
        <v>0</v>
      </c>
      <c r="R74" s="59">
        <f>R72+R62+R48+R32</f>
        <v>0</v>
      </c>
      <c r="S74" s="59">
        <f>S72+S48+S32</f>
        <v>0</v>
      </c>
      <c r="T74" s="126">
        <f>Q74-P74-M74-J74-G74</f>
        <v>0</v>
      </c>
      <c r="U74" s="126"/>
      <c r="V74" s="144"/>
    </row>
    <row r="75" spans="2:22" x14ac:dyDescent="0.25">
      <c r="B75" s="21"/>
      <c r="E75" s="55"/>
      <c r="F75" s="53"/>
      <c r="G75" s="48"/>
      <c r="H75" s="55"/>
      <c r="I75" s="53"/>
      <c r="J75" s="48"/>
      <c r="K75" s="55"/>
      <c r="L75" s="53"/>
      <c r="M75" s="48"/>
      <c r="N75" s="55"/>
      <c r="O75" s="53"/>
      <c r="P75" s="48"/>
      <c r="Q75" s="52"/>
      <c r="R75" s="52"/>
      <c r="S75" s="52"/>
      <c r="T75" s="53"/>
      <c r="U75" s="53"/>
      <c r="V75" s="131"/>
    </row>
    <row r="76" spans="2:22" ht="13" x14ac:dyDescent="0.3">
      <c r="B76" s="20" t="s">
        <v>183</v>
      </c>
      <c r="E76" s="14"/>
      <c r="G76" s="48"/>
      <c r="H76" s="14"/>
      <c r="J76" s="48"/>
      <c r="K76" s="14"/>
      <c r="L76" s="29"/>
      <c r="M76" s="48"/>
      <c r="N76" s="14"/>
      <c r="O76" s="29"/>
      <c r="P76" s="48"/>
      <c r="Q76" s="39"/>
      <c r="R76" s="39"/>
      <c r="S76" s="39"/>
      <c r="V76" s="131"/>
    </row>
    <row r="77" spans="2:22" ht="12.75" customHeight="1" x14ac:dyDescent="0.25">
      <c r="B77" s="282" t="s">
        <v>184</v>
      </c>
      <c r="C77" s="283"/>
      <c r="D77" s="284"/>
      <c r="E77" s="14"/>
      <c r="G77" s="48"/>
      <c r="H77" s="14"/>
      <c r="J77" s="48"/>
      <c r="K77" s="14"/>
      <c r="L77" s="29"/>
      <c r="M77" s="48"/>
      <c r="N77" s="14"/>
      <c r="O77" s="29"/>
      <c r="P77" s="48"/>
      <c r="Q77" s="39"/>
      <c r="R77" s="39"/>
      <c r="S77" s="39"/>
      <c r="V77" s="301"/>
    </row>
    <row r="78" spans="2:22" x14ac:dyDescent="0.25">
      <c r="B78" s="282"/>
      <c r="C78" s="283"/>
      <c r="D78" s="284"/>
      <c r="E78" s="14"/>
      <c r="G78" s="48"/>
      <c r="H78" s="14"/>
      <c r="J78" s="48"/>
      <c r="K78" s="14"/>
      <c r="L78" s="29"/>
      <c r="M78" s="48"/>
      <c r="N78" s="14"/>
      <c r="O78" s="29"/>
      <c r="P78" s="48"/>
      <c r="Q78" s="39"/>
      <c r="R78" s="39"/>
      <c r="S78" s="39"/>
      <c r="V78" s="301"/>
    </row>
    <row r="79" spans="2:22" x14ac:dyDescent="0.25">
      <c r="B79" s="282"/>
      <c r="C79" s="283"/>
      <c r="D79" s="284"/>
      <c r="E79" s="14"/>
      <c r="G79" s="48"/>
      <c r="H79" s="14"/>
      <c r="J79" s="48"/>
      <c r="K79" s="14"/>
      <c r="L79" s="29"/>
      <c r="M79" s="48"/>
      <c r="N79" s="14"/>
      <c r="O79" s="29"/>
      <c r="P79" s="48"/>
      <c r="Q79" s="39"/>
      <c r="R79" s="39"/>
      <c r="S79" s="39"/>
      <c r="V79" s="301"/>
    </row>
    <row r="80" spans="2:22" x14ac:dyDescent="0.25">
      <c r="B80" s="282"/>
      <c r="C80" s="283"/>
      <c r="D80" s="284"/>
      <c r="E80" s="14"/>
      <c r="G80" s="48"/>
      <c r="H80" s="14"/>
      <c r="J80" s="48"/>
      <c r="K80" s="14"/>
      <c r="L80" s="29"/>
      <c r="M80" s="48"/>
      <c r="N80" s="14"/>
      <c r="O80" s="29"/>
      <c r="P80" s="48"/>
      <c r="Q80" s="39"/>
      <c r="R80" s="39"/>
      <c r="S80" s="39"/>
      <c r="V80" s="131"/>
    </row>
    <row r="81" spans="2:22" x14ac:dyDescent="0.25">
      <c r="B81" s="282"/>
      <c r="C81" s="283"/>
      <c r="D81" s="284"/>
      <c r="E81" s="14"/>
      <c r="G81" s="48"/>
      <c r="H81" s="14"/>
      <c r="J81" s="48"/>
      <c r="K81" s="14"/>
      <c r="L81" s="29"/>
      <c r="M81" s="48"/>
      <c r="N81" s="14"/>
      <c r="O81" s="29"/>
      <c r="P81" s="48"/>
      <c r="Q81" s="39"/>
      <c r="R81" s="39"/>
      <c r="S81" s="39"/>
      <c r="V81" s="131"/>
    </row>
    <row r="82" spans="2:22" x14ac:dyDescent="0.25">
      <c r="B82" s="282"/>
      <c r="C82" s="283"/>
      <c r="D82" s="284"/>
      <c r="E82" s="14"/>
      <c r="G82" s="48"/>
      <c r="H82" s="14"/>
      <c r="J82" s="48"/>
      <c r="K82" s="14"/>
      <c r="L82" s="29"/>
      <c r="M82" s="48"/>
      <c r="N82" s="14"/>
      <c r="O82" s="29"/>
      <c r="P82" s="48"/>
      <c r="Q82" s="39"/>
      <c r="R82" s="39"/>
      <c r="S82" s="39"/>
      <c r="V82" s="131"/>
    </row>
    <row r="83" spans="2:22" ht="13" x14ac:dyDescent="0.25">
      <c r="B83" s="155"/>
      <c r="C83" s="156"/>
      <c r="D83" s="156"/>
      <c r="E83" s="14"/>
      <c r="G83" s="48"/>
      <c r="H83" s="14"/>
      <c r="J83" s="48"/>
      <c r="K83" s="14"/>
      <c r="L83" s="29"/>
      <c r="M83" s="48"/>
      <c r="N83" s="14"/>
      <c r="O83" s="29"/>
      <c r="P83" s="48"/>
      <c r="Q83" s="39"/>
      <c r="R83" s="39"/>
      <c r="S83" s="39"/>
      <c r="V83" s="131"/>
    </row>
    <row r="84" spans="2:22" ht="13" x14ac:dyDescent="0.3">
      <c r="B84" s="19"/>
      <c r="C84" s="157"/>
      <c r="D84" s="4" t="s">
        <v>174</v>
      </c>
      <c r="E84" s="71">
        <f>G74</f>
        <v>0</v>
      </c>
      <c r="F84" s="72">
        <f>IF($D$84="NPAC", '5. Partner NPAC'!$G$34, IF($D$84="TRAC", "ENTER TRAC RATE"))</f>
        <v>0</v>
      </c>
      <c r="G84" s="48">
        <f t="shared" ref="G84" si="32">ROUND(E84*F84,0)</f>
        <v>0</v>
      </c>
      <c r="H84" s="71">
        <f>J74</f>
        <v>0</v>
      </c>
      <c r="I84" s="72">
        <f>IF($D$84="NPAC", '5. Partner NPAC'!$G$34, IF($D$84="TRAC", "ENTER TRAC RATE"))</f>
        <v>0</v>
      </c>
      <c r="J84" s="48">
        <f t="shared" ref="J84" si="33">ROUND(H84*I84,0)</f>
        <v>0</v>
      </c>
      <c r="K84" s="71">
        <f>M74</f>
        <v>0</v>
      </c>
      <c r="L84" s="72">
        <f>IF($D$84="NPAC", '5. Partner NPAC'!$G$34, IF($D$84="TRAC", "ENTER TRAC RATE"))</f>
        <v>0</v>
      </c>
      <c r="M84" s="48">
        <f t="shared" ref="M84" si="34">ROUND(K84*L84,0)</f>
        <v>0</v>
      </c>
      <c r="N84" s="71">
        <f>P74</f>
        <v>0</v>
      </c>
      <c r="O84" s="72">
        <f>IF($D$84="NPAC", '5. Partner NPAC'!$G$34, IF($D$84="TRAC", "ENTER TRAC RATE"))</f>
        <v>0</v>
      </c>
      <c r="P84" s="48">
        <f t="shared" ref="P84" si="35">ROUND(N84*O84,0)</f>
        <v>0</v>
      </c>
      <c r="Q84" s="52">
        <f t="shared" ref="Q84:R84" si="36">P84+M84+J84+G84</f>
        <v>0</v>
      </c>
      <c r="R84" s="52">
        <f t="shared" si="36"/>
        <v>0</v>
      </c>
      <c r="S84" s="52">
        <f t="shared" ref="S84" si="37">R84+Q84</f>
        <v>0</v>
      </c>
      <c r="T84" s="53"/>
      <c r="U84" s="53"/>
      <c r="V84" s="145"/>
    </row>
    <row r="85" spans="2:22" x14ac:dyDescent="0.25">
      <c r="B85" s="21"/>
      <c r="E85" s="14"/>
      <c r="F85" s="53"/>
      <c r="G85" s="48"/>
      <c r="H85" s="14"/>
      <c r="I85" s="53"/>
      <c r="J85" s="48"/>
      <c r="K85" s="14"/>
      <c r="L85" s="53"/>
      <c r="M85" s="48"/>
      <c r="N85" s="14"/>
      <c r="O85" s="53"/>
      <c r="P85" s="48"/>
      <c r="Q85" s="52"/>
      <c r="R85" s="52"/>
      <c r="S85" s="52"/>
      <c r="T85" s="53"/>
      <c r="U85" s="53"/>
      <c r="V85" s="131"/>
    </row>
    <row r="86" spans="2:22" ht="13" x14ac:dyDescent="0.3">
      <c r="B86" s="22" t="s">
        <v>21</v>
      </c>
      <c r="C86" s="15"/>
      <c r="D86" s="15"/>
      <c r="E86" s="32"/>
      <c r="F86" s="51"/>
      <c r="G86" s="49">
        <f>SUBTOTAL(9,G80:G85)</f>
        <v>0</v>
      </c>
      <c r="H86" s="32"/>
      <c r="I86" s="51"/>
      <c r="J86" s="49">
        <f>SUBTOTAL(9,J80:J85)</f>
        <v>0</v>
      </c>
      <c r="K86" s="32"/>
      <c r="L86" s="51"/>
      <c r="M86" s="49">
        <f>SUBTOTAL(9,M80:M85)</f>
        <v>0</v>
      </c>
      <c r="N86" s="32"/>
      <c r="O86" s="51"/>
      <c r="P86" s="49">
        <f>SUBTOTAL(9,P80:P85)</f>
        <v>0</v>
      </c>
      <c r="Q86" s="49">
        <f>SUBTOTAL(9,Q80:Q85)</f>
        <v>0</v>
      </c>
      <c r="R86" s="49">
        <f>SUBTOTAL(9,R80:R85)</f>
        <v>0</v>
      </c>
      <c r="S86" s="49">
        <f>SUBTOTAL(9,S80:S85)</f>
        <v>0</v>
      </c>
      <c r="T86" s="126">
        <f>Q86-P86-M86-J86-G86</f>
        <v>0</v>
      </c>
      <c r="U86" s="126"/>
      <c r="V86" s="139"/>
    </row>
    <row r="87" spans="2:22" s="3" customFormat="1" ht="13" x14ac:dyDescent="0.3">
      <c r="B87" s="21"/>
      <c r="C87" s="1"/>
      <c r="D87" s="1"/>
      <c r="E87" s="14"/>
      <c r="F87" s="53"/>
      <c r="G87" s="48"/>
      <c r="H87" s="14"/>
      <c r="I87" s="53"/>
      <c r="J87" s="48"/>
      <c r="K87" s="14"/>
      <c r="L87" s="53"/>
      <c r="M87" s="48"/>
      <c r="N87" s="14"/>
      <c r="O87" s="53"/>
      <c r="P87" s="48"/>
      <c r="Q87" s="52"/>
      <c r="R87" s="52"/>
      <c r="S87" s="52"/>
      <c r="T87" s="53"/>
      <c r="U87" s="53"/>
      <c r="V87" s="131"/>
    </row>
    <row r="88" spans="2:22" ht="27.75" customHeight="1" x14ac:dyDescent="0.3">
      <c r="B88" s="25" t="s">
        <v>22</v>
      </c>
      <c r="C88" s="18"/>
      <c r="D88" s="18"/>
      <c r="E88" s="28"/>
      <c r="F88" s="61"/>
      <c r="G88" s="62">
        <f>G86+G74</f>
        <v>0</v>
      </c>
      <c r="H88" s="28"/>
      <c r="I88" s="61"/>
      <c r="J88" s="62">
        <f>J86+J74</f>
        <v>0</v>
      </c>
      <c r="K88" s="28"/>
      <c r="L88" s="61"/>
      <c r="M88" s="62">
        <f>M86+M74</f>
        <v>0</v>
      </c>
      <c r="N88" s="28"/>
      <c r="O88" s="61"/>
      <c r="P88" s="62">
        <f>P86+P74</f>
        <v>0</v>
      </c>
      <c r="Q88" s="62">
        <f>Q86+Q74</f>
        <v>0</v>
      </c>
      <c r="R88" s="129">
        <f>R86+R74</f>
        <v>0</v>
      </c>
      <c r="S88" s="128">
        <f>S86+S74</f>
        <v>0</v>
      </c>
      <c r="T88" s="126">
        <f>Q88-P88-M88-J88-G88</f>
        <v>0</v>
      </c>
      <c r="U88" s="126"/>
      <c r="V88" s="146"/>
    </row>
    <row r="89" spans="2:22" x14ac:dyDescent="0.25">
      <c r="G89" s="2"/>
      <c r="J89" s="2"/>
      <c r="K89" s="2"/>
      <c r="L89" s="2"/>
      <c r="M89" s="2"/>
      <c r="N89" s="2"/>
      <c r="O89" s="2"/>
      <c r="P89" s="64"/>
      <c r="Q89" s="127" t="e">
        <f>Q88/S88</f>
        <v>#DIV/0!</v>
      </c>
      <c r="R89" s="130" t="e">
        <f>R88/S88</f>
        <v>#DIV/0!</v>
      </c>
      <c r="S89" s="65"/>
      <c r="T89" s="118"/>
      <c r="U89" s="118"/>
    </row>
    <row r="90" spans="2:22" ht="13" x14ac:dyDescent="0.3">
      <c r="L90" s="46"/>
      <c r="M90" s="46"/>
      <c r="O90" s="46"/>
      <c r="Q90" s="68"/>
      <c r="R90" s="68"/>
      <c r="S90" s="68"/>
      <c r="T90" s="68"/>
      <c r="U90" s="68"/>
    </row>
    <row r="91" spans="2:22" ht="13.5" customHeight="1" x14ac:dyDescent="0.4">
      <c r="B91" s="4"/>
      <c r="P91" s="46"/>
      <c r="Q91" s="66"/>
      <c r="R91" s="66"/>
      <c r="S91" s="66"/>
      <c r="T91" s="66"/>
      <c r="U91" s="66"/>
    </row>
    <row r="92" spans="2:22" x14ac:dyDescent="0.25">
      <c r="C92" s="73"/>
      <c r="D92" s="73"/>
      <c r="V92" s="73"/>
    </row>
    <row r="93" spans="2:22" x14ac:dyDescent="0.25">
      <c r="C93" s="73"/>
      <c r="D93" s="73"/>
      <c r="V93" s="73"/>
    </row>
  </sheetData>
  <dataConsolidate/>
  <mergeCells count="20">
    <mergeCell ref="B77:D82"/>
    <mergeCell ref="V77:V79"/>
    <mergeCell ref="V34:V36"/>
    <mergeCell ref="B35:D36"/>
    <mergeCell ref="B37:D37"/>
    <mergeCell ref="B51:D56"/>
    <mergeCell ref="B65:D66"/>
    <mergeCell ref="V65:V66"/>
    <mergeCell ref="Q4:Q5"/>
    <mergeCell ref="R4:R5"/>
    <mergeCell ref="S4:S5"/>
    <mergeCell ref="V4:V5"/>
    <mergeCell ref="B8:D15"/>
    <mergeCell ref="V8:V15"/>
    <mergeCell ref="E3:P3"/>
    <mergeCell ref="B4:D5"/>
    <mergeCell ref="E4:G4"/>
    <mergeCell ref="H4:J4"/>
    <mergeCell ref="K4:M4"/>
    <mergeCell ref="N4:P4"/>
  </mergeCells>
  <conditionalFormatting sqref="Q91:U91">
    <cfRule type="cellIs" dxfId="2" priority="1" operator="equal">
      <formula>"Yes"</formula>
    </cfRule>
    <cfRule type="cellIs" dxfId="1" priority="2" operator="equal">
      <formula>"No"</formula>
    </cfRule>
  </conditionalFormatting>
  <dataValidations count="2">
    <dataValidation type="list" allowBlank="1" showInputMessage="1" showErrorMessage="1" sqref="D84" xr:uid="{C47E3149-5197-4E7A-B95E-A1425C6CC230}">
      <formula1>"NPAC, TRAC"</formula1>
    </dataValidation>
    <dataValidation type="list" allowBlank="1" showInputMessage="1" showErrorMessage="1" sqref="D18:D24 D27:D30" xr:uid="{88569A51-B9B1-40A7-BE85-6F48770C080D}">
      <formula1>"Advanced, Standard, Entry, Support/Admin, Ancillary"</formula1>
    </dataValidation>
  </dataValidations>
  <hyperlinks>
    <hyperlink ref="B37:D37" r:id="rId1" display="Expenses rates for travel outside the UK" xr:uid="{868AA715-E11D-4202-80C9-8283E1D77708}"/>
  </hyperlinks>
  <printOptions horizontalCentered="1"/>
  <pageMargins left="0.7" right="0.7" top="0.75" bottom="0.75" header="0.3" footer="0.3"/>
  <pageSetup scale="59" fitToHeight="0" orientation="landscape" horizontalDpi="1200" verticalDpi="1200" r:id="rId2"/>
  <headerFooter>
    <oddFooter>&amp;LDexis Consulting Group
Business (Cost) Proposal&amp;C
&amp;A&amp;R
&amp;P &amp;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7666D-CD06-41EA-A01F-AB4361ADF092}">
  <sheetPr>
    <tabColor theme="7" tint="0.79998168889431442"/>
  </sheetPr>
  <dimension ref="A2:V75"/>
  <sheetViews>
    <sheetView zoomScaleNormal="100" workbookViewId="0">
      <selection activeCell="N8" sqref="N8"/>
    </sheetView>
  </sheetViews>
  <sheetFormatPr defaultColWidth="9.1796875" defaultRowHeight="12.75" customHeight="1" x14ac:dyDescent="0.3"/>
  <cols>
    <col min="1" max="1" width="48.81640625" style="77" customWidth="1"/>
    <col min="2" max="2" width="17.54296875" style="77" customWidth="1"/>
    <col min="3" max="3" width="18.1796875" style="77" customWidth="1"/>
    <col min="4" max="4" width="16.81640625" style="77" customWidth="1"/>
    <col min="5" max="6" width="16.453125" style="77" customWidth="1"/>
    <col min="7" max="7" width="13" style="77" bestFit="1" customWidth="1"/>
    <col min="8" max="8" width="20.1796875" style="77" customWidth="1"/>
    <col min="9" max="9" width="14.1796875" style="77" customWidth="1"/>
    <col min="10" max="10" width="13.7265625" style="77" bestFit="1" customWidth="1"/>
    <col min="11" max="11" width="9.1796875" style="77"/>
    <col min="12" max="12" width="13.7265625" style="77" bestFit="1" customWidth="1"/>
    <col min="13" max="16384" width="9.1796875" style="77"/>
  </cols>
  <sheetData>
    <row r="2" spans="1:10" ht="12.75" customHeight="1" x14ac:dyDescent="0.3">
      <c r="A2" s="166" t="s">
        <v>188</v>
      </c>
      <c r="B2" s="321" t="s">
        <v>154</v>
      </c>
      <c r="C2" s="321"/>
      <c r="D2" s="321"/>
      <c r="E2" s="321"/>
      <c r="F2" s="321"/>
    </row>
    <row r="3" spans="1:10" ht="12.75" customHeight="1" thickBot="1" x14ac:dyDescent="0.4">
      <c r="E3"/>
      <c r="F3"/>
      <c r="G3"/>
      <c r="I3"/>
    </row>
    <row r="4" spans="1:10" s="78" customFormat="1" ht="12.75" customHeight="1" thickBot="1" x14ac:dyDescent="0.4">
      <c r="A4" s="351" t="s">
        <v>23</v>
      </c>
      <c r="B4" s="352"/>
      <c r="C4" s="352"/>
      <c r="D4" s="353"/>
      <c r="E4" s="354" t="s">
        <v>24</v>
      </c>
      <c r="F4" s="355"/>
      <c r="G4" s="356"/>
      <c r="I4"/>
    </row>
    <row r="5" spans="1:10" ht="26.5" thickBot="1" x14ac:dyDescent="0.4">
      <c r="A5" s="79" t="s">
        <v>25</v>
      </c>
      <c r="B5" s="219" t="s">
        <v>26</v>
      </c>
      <c r="C5" s="220" t="s">
        <v>27</v>
      </c>
      <c r="D5" s="220" t="s">
        <v>28</v>
      </c>
      <c r="E5" s="357" t="s">
        <v>29</v>
      </c>
      <c r="F5" s="358"/>
      <c r="G5" s="358"/>
      <c r="I5"/>
    </row>
    <row r="6" spans="1:10" ht="41.5" customHeight="1" thickBot="1" x14ac:dyDescent="0.4">
      <c r="A6" s="79" t="s">
        <v>30</v>
      </c>
      <c r="B6" s="220" t="s">
        <v>31</v>
      </c>
      <c r="C6" s="220" t="s">
        <v>31</v>
      </c>
      <c r="D6" s="220" t="s">
        <v>31</v>
      </c>
      <c r="E6" s="359" t="s">
        <v>32</v>
      </c>
      <c r="F6" s="360"/>
      <c r="G6" s="360"/>
      <c r="I6"/>
    </row>
    <row r="7" spans="1:10" ht="12.75" customHeight="1" thickBot="1" x14ac:dyDescent="0.4">
      <c r="B7" s="80"/>
      <c r="C7" s="80"/>
      <c r="D7" s="80"/>
      <c r="E7"/>
      <c r="F7"/>
      <c r="G7"/>
      <c r="I7"/>
    </row>
    <row r="8" spans="1:10" ht="12.75" customHeight="1" x14ac:dyDescent="0.3">
      <c r="A8" s="349" t="s">
        <v>33</v>
      </c>
      <c r="B8" s="349"/>
      <c r="C8" s="349"/>
      <c r="D8" s="349"/>
      <c r="E8" s="349"/>
      <c r="F8" s="349"/>
      <c r="G8" s="349"/>
      <c r="H8" s="350"/>
    </row>
    <row r="9" spans="1:10" ht="52" x14ac:dyDescent="0.35">
      <c r="A9" s="81"/>
      <c r="B9" s="116" t="s">
        <v>34</v>
      </c>
      <c r="C9" s="116" t="s">
        <v>35</v>
      </c>
      <c r="D9" s="116" t="s">
        <v>36</v>
      </c>
      <c r="E9" s="116" t="s">
        <v>37</v>
      </c>
      <c r="F9" s="82" t="s">
        <v>38</v>
      </c>
      <c r="G9" s="82" t="s">
        <v>39</v>
      </c>
      <c r="H9" s="83" t="s">
        <v>0</v>
      </c>
      <c r="J9"/>
    </row>
    <row r="10" spans="1:10" ht="14.5" x14ac:dyDescent="0.35">
      <c r="A10" s="84" t="s">
        <v>40</v>
      </c>
      <c r="B10" s="215"/>
      <c r="C10" s="215"/>
      <c r="D10" s="215"/>
      <c r="E10" s="215">
        <f>IFERROR(AVERAGEIF(B10:D10,"&lt;&gt;0"),0)</f>
        <v>0</v>
      </c>
      <c r="F10" s="215"/>
      <c r="G10" s="215">
        <f>E10+F10</f>
        <v>0</v>
      </c>
      <c r="H10" s="217"/>
      <c r="J10"/>
    </row>
    <row r="11" spans="1:10" ht="12.75" customHeight="1" x14ac:dyDescent="0.35">
      <c r="A11" s="85" t="s">
        <v>41</v>
      </c>
      <c r="B11" s="86"/>
      <c r="C11" s="86"/>
      <c r="D11" s="86"/>
      <c r="E11" s="86"/>
      <c r="F11" s="86"/>
      <c r="G11" s="86"/>
      <c r="H11" s="218"/>
      <c r="J11"/>
    </row>
    <row r="12" spans="1:10" ht="13" x14ac:dyDescent="0.3">
      <c r="A12" s="87"/>
      <c r="B12" s="86"/>
      <c r="C12" s="86"/>
      <c r="D12" s="86"/>
      <c r="E12" s="86">
        <f>IFERROR(AVERAGEIF(B12:D12,"&lt;&gt;0"),0)</f>
        <v>0</v>
      </c>
      <c r="F12" s="86"/>
      <c r="G12" s="86">
        <f t="shared" ref="G12:G14" si="0">E12+F12</f>
        <v>0</v>
      </c>
      <c r="H12" s="94"/>
    </row>
    <row r="13" spans="1:10" ht="12.75" customHeight="1" x14ac:dyDescent="0.3">
      <c r="A13" s="87"/>
      <c r="B13" s="86"/>
      <c r="C13" s="86"/>
      <c r="D13" s="86"/>
      <c r="E13" s="86">
        <f>IFERROR(AVERAGEIF(B13:D13,"&lt;&gt;0"),0)</f>
        <v>0</v>
      </c>
      <c r="F13" s="86"/>
      <c r="G13" s="86">
        <f t="shared" si="0"/>
        <v>0</v>
      </c>
      <c r="H13" s="218"/>
    </row>
    <row r="14" spans="1:10" ht="12.75" customHeight="1" x14ac:dyDescent="0.3">
      <c r="A14" s="87"/>
      <c r="B14" s="86"/>
      <c r="C14" s="86"/>
      <c r="D14" s="86"/>
      <c r="E14" s="86">
        <f>IFERROR(AVERAGEIF(B14:D14,"&lt;&gt;0"),0)</f>
        <v>0</v>
      </c>
      <c r="F14" s="86"/>
      <c r="G14" s="86">
        <f t="shared" si="0"/>
        <v>0</v>
      </c>
      <c r="H14" s="218"/>
    </row>
    <row r="15" spans="1:10" ht="24" customHeight="1" thickBot="1" x14ac:dyDescent="0.35">
      <c r="A15" s="88" t="s">
        <v>42</v>
      </c>
      <c r="B15" s="89">
        <f>B10-SUM(B12:B14)</f>
        <v>0</v>
      </c>
      <c r="C15" s="89">
        <f t="shared" ref="C15:E15" si="1">C10-SUM(C12:C14)</f>
        <v>0</v>
      </c>
      <c r="D15" s="89">
        <f t="shared" si="1"/>
        <v>0</v>
      </c>
      <c r="E15" s="89">
        <f t="shared" si="1"/>
        <v>0</v>
      </c>
      <c r="F15" s="89">
        <f t="shared" ref="F15:G15" si="2">F10-SUM(F12:F14)</f>
        <v>0</v>
      </c>
      <c r="G15" s="89">
        <f t="shared" si="2"/>
        <v>0</v>
      </c>
      <c r="H15" s="90"/>
    </row>
    <row r="16" spans="1:10" ht="12.75" customHeight="1" thickBot="1" x14ac:dyDescent="0.35">
      <c r="A16" s="91"/>
      <c r="B16" s="92"/>
      <c r="C16" s="92"/>
      <c r="D16" s="92"/>
      <c r="E16" s="92"/>
      <c r="F16" s="92"/>
      <c r="G16" s="92"/>
    </row>
    <row r="17" spans="1:10" ht="12.75" customHeight="1" x14ac:dyDescent="0.3">
      <c r="A17" s="349" t="s">
        <v>43</v>
      </c>
      <c r="B17" s="349"/>
      <c r="C17" s="349"/>
      <c r="D17" s="349"/>
      <c r="E17" s="349"/>
      <c r="F17" s="349"/>
      <c r="G17" s="349"/>
      <c r="H17" s="350"/>
    </row>
    <row r="18" spans="1:10" ht="42" customHeight="1" x14ac:dyDescent="0.35">
      <c r="A18" s="81" t="s">
        <v>44</v>
      </c>
      <c r="B18" s="116" t="s">
        <v>34</v>
      </c>
      <c r="C18" s="116" t="s">
        <v>35</v>
      </c>
      <c r="D18" s="116" t="s">
        <v>36</v>
      </c>
      <c r="E18" s="116" t="s">
        <v>37</v>
      </c>
      <c r="F18" s="82" t="s">
        <v>38</v>
      </c>
      <c r="G18" s="82" t="s">
        <v>39</v>
      </c>
      <c r="H18" s="117" t="s">
        <v>0</v>
      </c>
      <c r="J18"/>
    </row>
    <row r="19" spans="1:10" ht="12.75" customHeight="1" x14ac:dyDescent="0.35">
      <c r="A19" s="84" t="s">
        <v>45</v>
      </c>
      <c r="B19" s="215"/>
      <c r="C19" s="215"/>
      <c r="D19" s="215"/>
      <c r="E19" s="215"/>
      <c r="F19" s="215"/>
      <c r="G19" s="215"/>
      <c r="H19" s="216"/>
      <c r="J19"/>
    </row>
    <row r="20" spans="1:10" ht="13" x14ac:dyDescent="0.3">
      <c r="A20" s="93" t="str">
        <f>B5</f>
        <v>Administration expenses</v>
      </c>
      <c r="B20" s="86"/>
      <c r="C20" s="86"/>
      <c r="D20" s="86"/>
      <c r="E20" s="86">
        <f>IFERROR(AVERAGEIF(B20:D20,"&lt;&gt;0"),0)</f>
        <v>0</v>
      </c>
      <c r="F20" s="86"/>
      <c r="G20" s="86">
        <f>E20+F20</f>
        <v>0</v>
      </c>
      <c r="H20" s="94"/>
    </row>
    <row r="21" spans="1:10" ht="13" x14ac:dyDescent="0.3">
      <c r="A21" s="93" t="str">
        <f>C5</f>
        <v xml:space="preserve">Support staff costs </v>
      </c>
      <c r="B21" s="86"/>
      <c r="C21" s="86"/>
      <c r="D21" s="86"/>
      <c r="E21" s="86">
        <f>IFERROR(AVERAGEIF(B21:D21,"&lt;&gt;0"),0)</f>
        <v>0</v>
      </c>
      <c r="F21" s="86"/>
      <c r="G21" s="86">
        <f>E21+F21</f>
        <v>0</v>
      </c>
      <c r="H21" s="94"/>
    </row>
    <row r="22" spans="1:10" ht="12.75" customHeight="1" x14ac:dyDescent="0.3">
      <c r="A22" s="93" t="str">
        <f>D5</f>
        <v>Governance costs</v>
      </c>
      <c r="B22" s="86"/>
      <c r="C22" s="86"/>
      <c r="D22" s="86"/>
      <c r="E22" s="86">
        <f>IFERROR(AVERAGEIF(B22:D22,"&lt;&gt;0"),0)</f>
        <v>0</v>
      </c>
      <c r="F22" s="86"/>
      <c r="G22" s="86">
        <f>E22+F22</f>
        <v>0</v>
      </c>
      <c r="H22" s="94"/>
    </row>
    <row r="23" spans="1:10" ht="12.75" customHeight="1" x14ac:dyDescent="0.3">
      <c r="A23" s="87"/>
      <c r="B23" s="86"/>
      <c r="C23" s="86"/>
      <c r="D23" s="86"/>
      <c r="E23" s="86"/>
      <c r="F23" s="86"/>
      <c r="G23" s="86"/>
      <c r="H23" s="94"/>
    </row>
    <row r="24" spans="1:10" ht="12.75" customHeight="1" x14ac:dyDescent="0.3">
      <c r="A24" s="87" t="s">
        <v>46</v>
      </c>
      <c r="B24" s="86"/>
      <c r="C24" s="86"/>
      <c r="D24" s="86"/>
      <c r="E24" s="86"/>
      <c r="F24" s="86"/>
      <c r="G24" s="86"/>
      <c r="H24" s="94"/>
    </row>
    <row r="25" spans="1:10" ht="12.75" customHeight="1" x14ac:dyDescent="0.3">
      <c r="A25" s="93" t="str">
        <f>A20</f>
        <v>Administration expenses</v>
      </c>
      <c r="B25" s="86"/>
      <c r="C25" s="86"/>
      <c r="D25" s="86"/>
      <c r="E25" s="86">
        <f>IFERROR(AVERAGEIF(B25:D25,"&lt;&gt;0"),0)</f>
        <v>0</v>
      </c>
      <c r="F25" s="86"/>
      <c r="G25" s="86">
        <f>E25+F25</f>
        <v>0</v>
      </c>
      <c r="H25" s="94"/>
    </row>
    <row r="26" spans="1:10" ht="12.75" customHeight="1" x14ac:dyDescent="0.3">
      <c r="A26" s="93" t="str">
        <f t="shared" ref="A26:A27" si="3">A21</f>
        <v xml:space="preserve">Support staff costs </v>
      </c>
      <c r="B26" s="86"/>
      <c r="C26" s="86"/>
      <c r="D26" s="86"/>
      <c r="E26" s="86">
        <f>IFERROR(AVERAGEIF(B26:D26,"&lt;&gt;0"),0)</f>
        <v>0</v>
      </c>
      <c r="F26" s="86"/>
      <c r="G26" s="86">
        <f>E26+F26</f>
        <v>0</v>
      </c>
      <c r="H26" s="94"/>
    </row>
    <row r="27" spans="1:10" ht="13" x14ac:dyDescent="0.3">
      <c r="A27" s="93" t="str">
        <f t="shared" si="3"/>
        <v>Governance costs</v>
      </c>
      <c r="B27" s="86"/>
      <c r="C27" s="86"/>
      <c r="D27" s="86"/>
      <c r="E27" s="86">
        <f>IFERROR(AVERAGEIF(B27:D27,"&lt;&gt;0"),0)</f>
        <v>0</v>
      </c>
      <c r="F27" s="86"/>
      <c r="G27" s="86">
        <f>E27+F27</f>
        <v>0</v>
      </c>
      <c r="H27" s="94"/>
    </row>
    <row r="28" spans="1:10" ht="12.75" customHeight="1" x14ac:dyDescent="0.3">
      <c r="A28" s="87"/>
      <c r="B28" s="86"/>
      <c r="C28" s="86"/>
      <c r="D28" s="86"/>
      <c r="E28" s="86"/>
      <c r="F28" s="86"/>
      <c r="G28" s="86"/>
      <c r="H28" s="94"/>
    </row>
    <row r="29" spans="1:10" ht="12.75" customHeight="1" x14ac:dyDescent="0.3">
      <c r="A29" s="87" t="s">
        <v>47</v>
      </c>
      <c r="B29" s="86"/>
      <c r="C29" s="86"/>
      <c r="D29" s="86"/>
      <c r="E29" s="86"/>
      <c r="F29" s="86"/>
      <c r="G29" s="86"/>
      <c r="H29" s="94"/>
    </row>
    <row r="30" spans="1:10" ht="12.75" customHeight="1" x14ac:dyDescent="0.3">
      <c r="A30" s="93" t="str">
        <f>A20</f>
        <v>Administration expenses</v>
      </c>
      <c r="B30" s="86">
        <f>B20-B25</f>
        <v>0</v>
      </c>
      <c r="C30" s="86">
        <f>C20-C25</f>
        <v>0</v>
      </c>
      <c r="D30" s="86">
        <f>D20-D25</f>
        <v>0</v>
      </c>
      <c r="E30" s="86">
        <f>IFERROR(AVERAGEIF(B30:D30,"&lt;&gt;0"),0)</f>
        <v>0</v>
      </c>
      <c r="F30" s="86">
        <f t="shared" ref="F30:F32" si="4">F20+F25</f>
        <v>0</v>
      </c>
      <c r="G30" s="86">
        <f>E30+F30</f>
        <v>0</v>
      </c>
      <c r="H30" s="94"/>
    </row>
    <row r="31" spans="1:10" ht="12.75" customHeight="1" x14ac:dyDescent="0.3">
      <c r="A31" s="93" t="str">
        <f>A21</f>
        <v xml:space="preserve">Support staff costs </v>
      </c>
      <c r="B31" s="86">
        <f t="shared" ref="B31:B32" si="5">B21-B26</f>
        <v>0</v>
      </c>
      <c r="C31" s="86">
        <f>C21-C26</f>
        <v>0</v>
      </c>
      <c r="D31" s="86">
        <f>D21-D26</f>
        <v>0</v>
      </c>
      <c r="E31" s="86">
        <f>IFERROR(AVERAGEIF(B31:D31,"&lt;&gt;0"),0)</f>
        <v>0</v>
      </c>
      <c r="F31" s="86">
        <f t="shared" si="4"/>
        <v>0</v>
      </c>
      <c r="G31" s="86">
        <f>E31+F31</f>
        <v>0</v>
      </c>
      <c r="H31" s="94"/>
    </row>
    <row r="32" spans="1:10" ht="12.75" customHeight="1" x14ac:dyDescent="0.3">
      <c r="A32" s="93" t="str">
        <f>A22</f>
        <v>Governance costs</v>
      </c>
      <c r="B32" s="86">
        <f t="shared" si="5"/>
        <v>0</v>
      </c>
      <c r="C32" s="86">
        <f>C22-C27</f>
        <v>0</v>
      </c>
      <c r="D32" s="86">
        <f>D22-D27</f>
        <v>0</v>
      </c>
      <c r="E32" s="86">
        <f>IFERROR(AVERAGEIF(B32:D32,"&lt;&gt;0"),0)</f>
        <v>0</v>
      </c>
      <c r="F32" s="86">
        <f t="shared" si="4"/>
        <v>0</v>
      </c>
      <c r="G32" s="86">
        <f>E32+F32</f>
        <v>0</v>
      </c>
      <c r="H32" s="94"/>
    </row>
    <row r="33" spans="1:9" s="78" customFormat="1" ht="13" x14ac:dyDescent="0.3">
      <c r="A33" s="95" t="s">
        <v>48</v>
      </c>
      <c r="B33" s="96">
        <f>SUM(B30:B32)</f>
        <v>0</v>
      </c>
      <c r="C33" s="96">
        <f>SUM(C30:C32)</f>
        <v>0</v>
      </c>
      <c r="D33" s="96">
        <f>SUM(D30:D32)</f>
        <v>0</v>
      </c>
      <c r="E33" s="96">
        <f t="shared" ref="E33:G33" si="6">SUM(E30:E32)</f>
        <v>0</v>
      </c>
      <c r="F33" s="96">
        <f t="shared" si="6"/>
        <v>0</v>
      </c>
      <c r="G33" s="96">
        <f t="shared" si="6"/>
        <v>0</v>
      </c>
      <c r="H33" s="97"/>
    </row>
    <row r="34" spans="1:9" s="78" customFormat="1" ht="13.5" thickBot="1" x14ac:dyDescent="0.35">
      <c r="A34" s="98" t="s">
        <v>49</v>
      </c>
      <c r="B34" s="99">
        <f>IFERROR(B33/B15,0)</f>
        <v>0</v>
      </c>
      <c r="C34" s="99">
        <f>IFERROR(C33/C15,0)</f>
        <v>0</v>
      </c>
      <c r="D34" s="99">
        <f>IFERROR(D33/D15,0)</f>
        <v>0</v>
      </c>
      <c r="E34" s="99">
        <f>IFERROR(E33/E15,0)</f>
        <v>0</v>
      </c>
      <c r="F34" s="99"/>
      <c r="G34" s="99">
        <f>IFERROR(G33/G15,0)</f>
        <v>0</v>
      </c>
      <c r="H34" s="100"/>
      <c r="I34" s="101"/>
    </row>
    <row r="35" spans="1:9" ht="12.75" customHeight="1" thickBot="1" x14ac:dyDescent="0.35"/>
    <row r="36" spans="1:9" ht="12.75" customHeight="1" x14ac:dyDescent="0.35">
      <c r="A36" s="349" t="s">
        <v>50</v>
      </c>
      <c r="B36" s="361"/>
      <c r="C36" s="361"/>
      <c r="D36" s="361"/>
      <c r="E36" s="362"/>
      <c r="F36" s="102"/>
      <c r="G36" s="102"/>
    </row>
    <row r="37" spans="1:9" ht="14.5" x14ac:dyDescent="0.35">
      <c r="A37" s="103" t="s">
        <v>51</v>
      </c>
      <c r="B37" s="363" t="str">
        <f>IF(B5=0,"",B5)</f>
        <v>Administration expenses</v>
      </c>
      <c r="C37" s="363" t="str">
        <f>IF(C5=0,"",C5)</f>
        <v xml:space="preserve">Support staff costs </v>
      </c>
      <c r="D37" s="365" t="str">
        <f>IF(D5=0,"",D5)</f>
        <v>Governance costs</v>
      </c>
      <c r="E37" s="104" t="s">
        <v>0</v>
      </c>
      <c r="F37"/>
      <c r="G37"/>
    </row>
    <row r="38" spans="1:9" ht="26.5" x14ac:dyDescent="0.35">
      <c r="A38" s="105" t="s">
        <v>52</v>
      </c>
      <c r="B38" s="364"/>
      <c r="C38" s="364"/>
      <c r="D38" s="366"/>
      <c r="E38" s="106"/>
      <c r="F38"/>
      <c r="G38"/>
    </row>
    <row r="39" spans="1:9" ht="12.75" customHeight="1" x14ac:dyDescent="0.35">
      <c r="A39" s="206" t="s">
        <v>53</v>
      </c>
      <c r="B39" s="207"/>
      <c r="C39" s="208"/>
      <c r="D39" s="209"/>
      <c r="E39" s="210"/>
      <c r="F39"/>
      <c r="G39"/>
    </row>
    <row r="40" spans="1:9" ht="12.75" customHeight="1" x14ac:dyDescent="0.35">
      <c r="A40" s="206" t="s">
        <v>54</v>
      </c>
      <c r="B40" s="207"/>
      <c r="C40" s="208"/>
      <c r="D40" s="209"/>
      <c r="E40" s="210"/>
      <c r="F40"/>
      <c r="G40"/>
    </row>
    <row r="41" spans="1:9" ht="12.75" customHeight="1" x14ac:dyDescent="0.35">
      <c r="A41" s="206" t="s">
        <v>55</v>
      </c>
      <c r="B41" s="207"/>
      <c r="C41" s="208"/>
      <c r="D41" s="209"/>
      <c r="E41" s="210"/>
      <c r="F41"/>
      <c r="G41"/>
    </row>
    <row r="42" spans="1:9" ht="12.75" customHeight="1" x14ac:dyDescent="0.35">
      <c r="A42" s="206" t="s">
        <v>56</v>
      </c>
      <c r="B42" s="207"/>
      <c r="C42" s="208"/>
      <c r="D42" s="209"/>
      <c r="E42" s="210"/>
      <c r="F42"/>
      <c r="G42"/>
    </row>
    <row r="43" spans="1:9" ht="12.75" customHeight="1" x14ac:dyDescent="0.35">
      <c r="A43" s="206" t="s">
        <v>57</v>
      </c>
      <c r="B43" s="207"/>
      <c r="C43" s="208"/>
      <c r="D43" s="209"/>
      <c r="E43" s="210"/>
      <c r="F43"/>
      <c r="G43"/>
    </row>
    <row r="44" spans="1:9" ht="12.75" customHeight="1" x14ac:dyDescent="0.35">
      <c r="A44" s="206" t="s">
        <v>58</v>
      </c>
      <c r="B44" s="207"/>
      <c r="C44" s="208"/>
      <c r="D44" s="209"/>
      <c r="E44" s="211"/>
      <c r="F44"/>
      <c r="G44"/>
    </row>
    <row r="45" spans="1:9" ht="12.75" customHeight="1" x14ac:dyDescent="0.35">
      <c r="A45" s="206" t="s">
        <v>59</v>
      </c>
      <c r="B45" s="207"/>
      <c r="C45" s="208"/>
      <c r="D45" s="209"/>
      <c r="E45" s="211"/>
      <c r="F45"/>
      <c r="G45"/>
    </row>
    <row r="46" spans="1:9" ht="12.75" customHeight="1" x14ac:dyDescent="0.35">
      <c r="A46" s="206" t="s">
        <v>9</v>
      </c>
      <c r="B46" s="207"/>
      <c r="C46" s="208"/>
      <c r="D46" s="209"/>
      <c r="E46" s="211"/>
      <c r="F46"/>
      <c r="G46"/>
    </row>
    <row r="47" spans="1:9" ht="12.75" customHeight="1" x14ac:dyDescent="0.35">
      <c r="A47" s="206" t="s">
        <v>60</v>
      </c>
      <c r="B47" s="207"/>
      <c r="C47" s="208"/>
      <c r="D47" s="209"/>
      <c r="E47" s="211"/>
      <c r="F47"/>
      <c r="G47"/>
    </row>
    <row r="48" spans="1:9" ht="12.75" customHeight="1" x14ac:dyDescent="0.35">
      <c r="A48" s="206" t="s">
        <v>61</v>
      </c>
      <c r="B48" s="207"/>
      <c r="C48" s="208"/>
      <c r="D48" s="209"/>
      <c r="E48" s="211"/>
      <c r="F48"/>
      <c r="G48"/>
    </row>
    <row r="49" spans="1:22" ht="12.75" customHeight="1" x14ac:dyDescent="0.35">
      <c r="A49" s="206" t="s">
        <v>62</v>
      </c>
      <c r="B49" s="207"/>
      <c r="C49" s="208"/>
      <c r="D49" s="209"/>
      <c r="E49" s="211"/>
      <c r="F49"/>
      <c r="G49"/>
    </row>
    <row r="50" spans="1:22" ht="12.75" customHeight="1" x14ac:dyDescent="0.35">
      <c r="A50" s="206" t="s">
        <v>63</v>
      </c>
      <c r="B50" s="207"/>
      <c r="C50" s="208"/>
      <c r="D50" s="209"/>
      <c r="E50" s="211"/>
      <c r="F50"/>
      <c r="G50"/>
    </row>
    <row r="51" spans="1:22" ht="12.75" customHeight="1" x14ac:dyDescent="0.35">
      <c r="A51" s="206" t="s">
        <v>64</v>
      </c>
      <c r="B51" s="207"/>
      <c r="C51" s="208"/>
      <c r="D51" s="209"/>
      <c r="E51" s="211"/>
      <c r="F51"/>
      <c r="G51"/>
    </row>
    <row r="52" spans="1:22" ht="12.75" customHeight="1" x14ac:dyDescent="0.35">
      <c r="A52" s="206" t="s">
        <v>65</v>
      </c>
      <c r="B52" s="207"/>
      <c r="C52" s="208"/>
      <c r="D52" s="209"/>
      <c r="E52" s="211"/>
      <c r="F52"/>
      <c r="G52"/>
    </row>
    <row r="53" spans="1:22" ht="12.75" customHeight="1" x14ac:dyDescent="0.35">
      <c r="A53" s="212" t="s">
        <v>66</v>
      </c>
      <c r="B53" s="213"/>
      <c r="C53" s="208"/>
      <c r="D53" s="211"/>
      <c r="E53" s="211"/>
      <c r="F53"/>
      <c r="G53"/>
    </row>
    <row r="54" spans="1:22" ht="12.75" customHeight="1" x14ac:dyDescent="0.35">
      <c r="A54" s="212" t="s">
        <v>67</v>
      </c>
      <c r="B54" s="213"/>
      <c r="C54" s="208"/>
      <c r="D54" s="211"/>
      <c r="E54" s="211"/>
      <c r="F54"/>
      <c r="G54"/>
    </row>
    <row r="55" spans="1:22" ht="12.75" customHeight="1" x14ac:dyDescent="0.35">
      <c r="A55" s="212" t="s">
        <v>68</v>
      </c>
      <c r="B55" s="213"/>
      <c r="C55" s="208"/>
      <c r="D55" s="211"/>
      <c r="E55" s="211"/>
      <c r="F55"/>
      <c r="G55"/>
    </row>
    <row r="56" spans="1:22" ht="12.75" customHeight="1" x14ac:dyDescent="0.35">
      <c r="A56" s="212" t="s">
        <v>69</v>
      </c>
      <c r="B56" s="213"/>
      <c r="C56" s="208"/>
      <c r="D56" s="211"/>
      <c r="E56" s="211"/>
      <c r="F56"/>
      <c r="G56"/>
    </row>
    <row r="57" spans="1:22" ht="12.75" customHeight="1" x14ac:dyDescent="0.35">
      <c r="A57" s="212"/>
      <c r="B57" s="213"/>
      <c r="C57" s="214"/>
      <c r="D57" s="211"/>
      <c r="E57" s="211"/>
      <c r="F57"/>
      <c r="G57"/>
    </row>
    <row r="58" spans="1:22" s="78" customFormat="1" ht="12.75" customHeight="1" thickBot="1" x14ac:dyDescent="0.4">
      <c r="A58" s="107" t="s">
        <v>70</v>
      </c>
      <c r="B58" s="89">
        <f>SUM(B39:B57)</f>
        <v>0</v>
      </c>
      <c r="C58" s="108">
        <f>SUM(C39:C57)</f>
        <v>0</v>
      </c>
      <c r="D58" s="109">
        <f>SUM(D39:D57)</f>
        <v>0</v>
      </c>
      <c r="E58" s="109">
        <f>SUM(B58:D58)</f>
        <v>0</v>
      </c>
      <c r="F58"/>
      <c r="G58"/>
    </row>
    <row r="60" spans="1:22" ht="12.65" customHeight="1" thickBot="1" x14ac:dyDescent="0.35"/>
    <row r="61" spans="1:22" s="111" customFormat="1" ht="12.65" customHeight="1" thickBot="1" x14ac:dyDescent="0.35">
      <c r="A61" s="110"/>
    </row>
    <row r="62" spans="1:22" ht="13.5" thickBot="1" x14ac:dyDescent="0.35">
      <c r="A62" s="112" t="s">
        <v>71</v>
      </c>
      <c r="B62" s="113"/>
      <c r="C62" s="113"/>
      <c r="D62" s="114"/>
      <c r="E62" s="113"/>
      <c r="F62" s="113"/>
      <c r="G62" s="113"/>
      <c r="H62" s="113"/>
      <c r="I62" s="113"/>
      <c r="J62" s="115"/>
      <c r="K62" s="78"/>
      <c r="L62" s="78"/>
      <c r="M62" s="78"/>
      <c r="N62" s="78"/>
      <c r="O62" s="78"/>
      <c r="P62" s="78"/>
      <c r="Q62" s="78"/>
      <c r="R62" s="78"/>
      <c r="S62" s="78"/>
      <c r="T62" s="78"/>
      <c r="U62" s="78"/>
      <c r="V62" s="78"/>
    </row>
    <row r="63" spans="1:22" ht="15" customHeight="1" x14ac:dyDescent="0.3">
      <c r="A63" s="367"/>
      <c r="B63" s="368"/>
      <c r="C63" s="368"/>
      <c r="D63" s="368"/>
      <c r="E63" s="368"/>
      <c r="F63" s="368"/>
      <c r="G63" s="368"/>
      <c r="H63" s="368"/>
      <c r="I63" s="368"/>
      <c r="J63" s="369"/>
    </row>
    <row r="64" spans="1:22" ht="15" customHeight="1" x14ac:dyDescent="0.3">
      <c r="A64" s="370"/>
      <c r="B64" s="371"/>
      <c r="C64" s="371"/>
      <c r="D64" s="371"/>
      <c r="E64" s="371"/>
      <c r="F64" s="371"/>
      <c r="G64" s="371"/>
      <c r="H64" s="371"/>
      <c r="I64" s="371"/>
      <c r="J64" s="372"/>
    </row>
    <row r="65" spans="1:10" ht="15" customHeight="1" x14ac:dyDescent="0.3">
      <c r="A65" s="370"/>
      <c r="B65" s="371"/>
      <c r="C65" s="371"/>
      <c r="D65" s="371"/>
      <c r="E65" s="371"/>
      <c r="F65" s="371"/>
      <c r="G65" s="371"/>
      <c r="H65" s="371"/>
      <c r="I65" s="371"/>
      <c r="J65" s="372"/>
    </row>
    <row r="66" spans="1:10" ht="15" customHeight="1" x14ac:dyDescent="0.3">
      <c r="A66" s="370"/>
      <c r="B66" s="371"/>
      <c r="C66" s="371"/>
      <c r="D66" s="371"/>
      <c r="E66" s="371"/>
      <c r="F66" s="371"/>
      <c r="G66" s="371"/>
      <c r="H66" s="371"/>
      <c r="I66" s="371"/>
      <c r="J66" s="372"/>
    </row>
    <row r="67" spans="1:10" ht="12.75" customHeight="1" x14ac:dyDescent="0.3">
      <c r="A67" s="370"/>
      <c r="B67" s="371"/>
      <c r="C67" s="371"/>
      <c r="D67" s="371"/>
      <c r="E67" s="371"/>
      <c r="F67" s="371"/>
      <c r="G67" s="371"/>
      <c r="H67" s="371"/>
      <c r="I67" s="371"/>
      <c r="J67" s="372"/>
    </row>
    <row r="68" spans="1:10" ht="12.75" customHeight="1" x14ac:dyDescent="0.3">
      <c r="A68" s="370"/>
      <c r="B68" s="371"/>
      <c r="C68" s="371"/>
      <c r="D68" s="371"/>
      <c r="E68" s="371"/>
      <c r="F68" s="371"/>
      <c r="G68" s="371"/>
      <c r="H68" s="371"/>
      <c r="I68" s="371"/>
      <c r="J68" s="372"/>
    </row>
    <row r="69" spans="1:10" ht="12.75" customHeight="1" x14ac:dyDescent="0.3">
      <c r="A69" s="370"/>
      <c r="B69" s="371"/>
      <c r="C69" s="371"/>
      <c r="D69" s="371"/>
      <c r="E69" s="371"/>
      <c r="F69" s="371"/>
      <c r="G69" s="371"/>
      <c r="H69" s="371"/>
      <c r="I69" s="371"/>
      <c r="J69" s="372"/>
    </row>
    <row r="70" spans="1:10" ht="12.75" customHeight="1" x14ac:dyDescent="0.3">
      <c r="A70" s="370"/>
      <c r="B70" s="371"/>
      <c r="C70" s="371"/>
      <c r="D70" s="371"/>
      <c r="E70" s="371"/>
      <c r="F70" s="371"/>
      <c r="G70" s="371"/>
      <c r="H70" s="371"/>
      <c r="I70" s="371"/>
      <c r="J70" s="372"/>
    </row>
    <row r="71" spans="1:10" ht="12.75" customHeight="1" x14ac:dyDescent="0.3">
      <c r="A71" s="370"/>
      <c r="B71" s="371"/>
      <c r="C71" s="371"/>
      <c r="D71" s="371"/>
      <c r="E71" s="371"/>
      <c r="F71" s="371"/>
      <c r="G71" s="371"/>
      <c r="H71" s="371"/>
      <c r="I71" s="371"/>
      <c r="J71" s="372"/>
    </row>
    <row r="72" spans="1:10" ht="12.75" customHeight="1" x14ac:dyDescent="0.3">
      <c r="A72" s="370"/>
      <c r="B72" s="371"/>
      <c r="C72" s="371"/>
      <c r="D72" s="371"/>
      <c r="E72" s="371"/>
      <c r="F72" s="371"/>
      <c r="G72" s="371"/>
      <c r="H72" s="371"/>
      <c r="I72" s="371"/>
      <c r="J72" s="372"/>
    </row>
    <row r="73" spans="1:10" ht="12.75" customHeight="1" x14ac:dyDescent="0.3">
      <c r="A73" s="370"/>
      <c r="B73" s="371"/>
      <c r="C73" s="371"/>
      <c r="D73" s="371"/>
      <c r="E73" s="371"/>
      <c r="F73" s="371"/>
      <c r="G73" s="371"/>
      <c r="H73" s="371"/>
      <c r="I73" s="371"/>
      <c r="J73" s="372"/>
    </row>
    <row r="74" spans="1:10" ht="12.75" customHeight="1" x14ac:dyDescent="0.3">
      <c r="A74" s="370"/>
      <c r="B74" s="371"/>
      <c r="C74" s="371"/>
      <c r="D74" s="371"/>
      <c r="E74" s="371"/>
      <c r="F74" s="371"/>
      <c r="G74" s="371"/>
      <c r="H74" s="371"/>
      <c r="I74" s="371"/>
      <c r="J74" s="372"/>
    </row>
    <row r="75" spans="1:10" ht="12.75" customHeight="1" thickBot="1" x14ac:dyDescent="0.35">
      <c r="A75" s="373"/>
      <c r="B75" s="374"/>
      <c r="C75" s="374"/>
      <c r="D75" s="374"/>
      <c r="E75" s="374"/>
      <c r="F75" s="374"/>
      <c r="G75" s="374"/>
      <c r="H75" s="374"/>
      <c r="I75" s="374"/>
      <c r="J75" s="375"/>
    </row>
  </sheetData>
  <protectedRanges>
    <protectedRange sqref="A63" name="Sheet1"/>
  </protectedRanges>
  <mergeCells count="12">
    <mergeCell ref="A36:E36"/>
    <mergeCell ref="B37:B38"/>
    <mergeCell ref="C37:C38"/>
    <mergeCell ref="D37:D38"/>
    <mergeCell ref="A63:J75"/>
    <mergeCell ref="A8:H8"/>
    <mergeCell ref="A17:H17"/>
    <mergeCell ref="B2:F2"/>
    <mergeCell ref="A4:D4"/>
    <mergeCell ref="E4:G4"/>
    <mergeCell ref="E5:G5"/>
    <mergeCell ref="E6:G6"/>
  </mergeCells>
  <conditionalFormatting sqref="E58">
    <cfRule type="cellIs" dxfId="0" priority="1" operator="notEqual">
      <formula>$D$33</formula>
    </cfRule>
  </conditionalFormatting>
  <hyperlinks>
    <hyperlink ref="B2" r:id="rId1" xr:uid="{CD96C0CD-5FA3-44EA-8B84-7AAE3AEB596D}"/>
  </hyperlinks>
  <pageMargins left="0" right="0" top="0.74803149606299213" bottom="0.74803149606299213" header="0.31496062992125984" footer="0.31496062992125984"/>
  <pageSetup paperSize="8" fitToHeight="2" orientation="landscape" r:id="rId2"/>
  <headerFooter>
    <oddHeader>&amp;C&amp;A</oddHeader>
  </headerFooter>
  <rowBreaks count="1" manualBreakCount="1">
    <brk id="35"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7CAD6-4B5F-409C-B74C-33726DCE7C34}">
  <sheetPr>
    <tabColor theme="9" tint="0.39997558519241921"/>
  </sheetPr>
  <dimension ref="A1:M29"/>
  <sheetViews>
    <sheetView zoomScaleNormal="100" workbookViewId="0">
      <selection activeCell="O10" sqref="O10"/>
    </sheetView>
  </sheetViews>
  <sheetFormatPr defaultColWidth="9.1796875" defaultRowHeight="14" x14ac:dyDescent="0.3"/>
  <cols>
    <col min="1" max="1" width="5.453125" style="165" customWidth="1"/>
    <col min="2" max="2" width="5.54296875" style="165" customWidth="1"/>
    <col min="3" max="3" width="14.1796875" style="165" customWidth="1"/>
    <col min="4" max="4" width="61.1796875" style="165" customWidth="1"/>
    <col min="5" max="5" width="10.81640625" style="165" customWidth="1"/>
    <col min="6" max="7" width="9.1796875" style="165" hidden="1" customWidth="1"/>
    <col min="8" max="16384" width="9.1796875" style="165"/>
  </cols>
  <sheetData>
    <row r="1" spans="1:13" x14ac:dyDescent="0.3">
      <c r="A1" s="191"/>
      <c r="B1" s="191"/>
      <c r="C1" s="191"/>
      <c r="D1" s="192"/>
      <c r="E1" s="191"/>
      <c r="F1" s="191"/>
      <c r="G1" s="191"/>
      <c r="H1" s="191"/>
      <c r="I1" s="191"/>
      <c r="J1" s="191"/>
      <c r="K1" s="191"/>
      <c r="L1" s="191"/>
    </row>
    <row r="2" spans="1:13" x14ac:dyDescent="0.3">
      <c r="A2" s="191"/>
      <c r="B2" s="191"/>
      <c r="C2" s="191"/>
      <c r="D2" s="191"/>
      <c r="E2" s="191"/>
      <c r="F2" s="191"/>
      <c r="G2" s="191"/>
      <c r="H2" s="191"/>
      <c r="I2" s="191"/>
      <c r="J2" s="191"/>
      <c r="K2" s="191"/>
      <c r="L2" s="191"/>
    </row>
    <row r="3" spans="1:13" x14ac:dyDescent="0.3">
      <c r="A3" s="191"/>
      <c r="B3" s="191"/>
      <c r="C3" s="192" t="s">
        <v>142</v>
      </c>
      <c r="D3" s="191"/>
      <c r="E3" s="191"/>
      <c r="F3" s="191"/>
      <c r="G3" s="191"/>
      <c r="H3" s="191"/>
      <c r="I3" s="191"/>
      <c r="J3" s="191"/>
      <c r="K3" s="191"/>
      <c r="L3" s="191"/>
    </row>
    <row r="4" spans="1:13" x14ac:dyDescent="0.3">
      <c r="A4" s="191"/>
      <c r="B4" s="191"/>
      <c r="C4" s="376" t="s">
        <v>72</v>
      </c>
      <c r="D4" s="376" t="s">
        <v>73</v>
      </c>
      <c r="E4" s="376" t="s">
        <v>74</v>
      </c>
      <c r="F4" s="376" t="s">
        <v>75</v>
      </c>
      <c r="G4" s="376"/>
      <c r="H4" s="376"/>
      <c r="I4" s="376"/>
      <c r="J4" s="376"/>
      <c r="K4" s="376"/>
      <c r="L4" s="194"/>
    </row>
    <row r="5" spans="1:13" x14ac:dyDescent="0.3">
      <c r="A5" s="191"/>
      <c r="B5" s="191"/>
      <c r="C5" s="376"/>
      <c r="D5" s="376"/>
      <c r="E5" s="376"/>
      <c r="F5" s="193">
        <v>2023</v>
      </c>
      <c r="G5" s="193">
        <v>2024</v>
      </c>
      <c r="H5" s="193">
        <v>2025</v>
      </c>
      <c r="I5" s="193">
        <v>2026</v>
      </c>
      <c r="J5" s="193">
        <v>2027</v>
      </c>
      <c r="K5" s="193">
        <v>2028</v>
      </c>
      <c r="L5" s="194"/>
    </row>
    <row r="6" spans="1:13" ht="31.5" customHeight="1" x14ac:dyDescent="0.3">
      <c r="A6" s="191"/>
      <c r="B6" s="191"/>
      <c r="C6" s="377" t="s">
        <v>76</v>
      </c>
      <c r="D6" s="378" t="s">
        <v>77</v>
      </c>
      <c r="E6" s="195" t="s">
        <v>78</v>
      </c>
      <c r="F6" s="196">
        <v>800</v>
      </c>
      <c r="G6" s="196">
        <v>840</v>
      </c>
      <c r="H6" s="196">
        <v>882</v>
      </c>
      <c r="I6" s="196">
        <v>926</v>
      </c>
      <c r="J6" s="196">
        <v>972</v>
      </c>
      <c r="K6" s="196">
        <v>1021</v>
      </c>
      <c r="L6" s="197"/>
      <c r="M6" s="198"/>
    </row>
    <row r="7" spans="1:13" ht="31.5" customHeight="1" x14ac:dyDescent="0.3">
      <c r="A7" s="191"/>
      <c r="B7" s="191"/>
      <c r="C7" s="377"/>
      <c r="D7" s="378"/>
      <c r="E7" s="195" t="s">
        <v>79</v>
      </c>
      <c r="F7" s="205">
        <v>590.08000000000004</v>
      </c>
      <c r="G7" s="205">
        <v>607.78239999999994</v>
      </c>
      <c r="H7" s="205">
        <v>626.01587200000006</v>
      </c>
      <c r="I7" s="205">
        <v>644.79634816000009</v>
      </c>
      <c r="J7" s="205">
        <v>664.14023860480017</v>
      </c>
      <c r="K7" s="205">
        <v>684.06444576294405</v>
      </c>
      <c r="L7" s="197"/>
    </row>
    <row r="8" spans="1:13" ht="31.5" customHeight="1" x14ac:dyDescent="0.3">
      <c r="A8" s="191"/>
      <c r="B8" s="191"/>
      <c r="C8" s="377"/>
      <c r="D8" s="378"/>
      <c r="E8" s="195" t="s">
        <v>80</v>
      </c>
      <c r="F8" s="205">
        <v>371.2</v>
      </c>
      <c r="G8" s="205">
        <v>382.33600000000001</v>
      </c>
      <c r="H8" s="205">
        <v>393.80608000000001</v>
      </c>
      <c r="I8" s="205">
        <v>405.6202624</v>
      </c>
      <c r="J8" s="205">
        <v>417.788870272</v>
      </c>
      <c r="K8" s="205">
        <v>430.32253638016005</v>
      </c>
      <c r="L8" s="197"/>
    </row>
    <row r="9" spans="1:13" ht="31.5" customHeight="1" x14ac:dyDescent="0.3">
      <c r="A9" s="191"/>
      <c r="B9" s="191"/>
      <c r="C9" s="377" t="s">
        <v>81</v>
      </c>
      <c r="D9" s="378" t="s">
        <v>82</v>
      </c>
      <c r="E9" s="195" t="s">
        <v>78</v>
      </c>
      <c r="F9" s="196">
        <v>800</v>
      </c>
      <c r="G9" s="196">
        <v>840</v>
      </c>
      <c r="H9" s="196">
        <v>882</v>
      </c>
      <c r="I9" s="196">
        <v>926</v>
      </c>
      <c r="J9" s="196">
        <v>972</v>
      </c>
      <c r="K9" s="196">
        <v>1021</v>
      </c>
      <c r="L9" s="197"/>
    </row>
    <row r="10" spans="1:13" ht="31.5" customHeight="1" x14ac:dyDescent="0.3">
      <c r="A10" s="191"/>
      <c r="B10" s="191"/>
      <c r="C10" s="377"/>
      <c r="D10" s="378"/>
      <c r="E10" s="195" t="s">
        <v>79</v>
      </c>
      <c r="F10" s="205">
        <v>590.08000000000004</v>
      </c>
      <c r="G10" s="205">
        <v>607.78239999999994</v>
      </c>
      <c r="H10" s="205">
        <v>626.01587200000006</v>
      </c>
      <c r="I10" s="205">
        <v>644.79634816000009</v>
      </c>
      <c r="J10" s="205">
        <v>664.14023860480017</v>
      </c>
      <c r="K10" s="205">
        <v>684.06444576294405</v>
      </c>
      <c r="L10" s="197"/>
    </row>
    <row r="11" spans="1:13" ht="31.5" customHeight="1" x14ac:dyDescent="0.3">
      <c r="A11" s="191"/>
      <c r="B11" s="191"/>
      <c r="C11" s="377"/>
      <c r="D11" s="378"/>
      <c r="E11" s="195" t="s">
        <v>80</v>
      </c>
      <c r="F11" s="205">
        <v>371.2</v>
      </c>
      <c r="G11" s="205">
        <v>382.33600000000001</v>
      </c>
      <c r="H11" s="205">
        <v>393.80608000000001</v>
      </c>
      <c r="I11" s="205">
        <v>405.6202624</v>
      </c>
      <c r="J11" s="205">
        <v>417.788870272</v>
      </c>
      <c r="K11" s="205">
        <v>430.32253638016005</v>
      </c>
      <c r="L11" s="197"/>
    </row>
    <row r="12" spans="1:13" ht="31.5" customHeight="1" x14ac:dyDescent="0.3">
      <c r="A12" s="191"/>
      <c r="B12" s="191"/>
      <c r="C12" s="377" t="s">
        <v>83</v>
      </c>
      <c r="D12" s="378" t="s">
        <v>84</v>
      </c>
      <c r="E12" s="195" t="s">
        <v>78</v>
      </c>
      <c r="F12" s="196">
        <v>800</v>
      </c>
      <c r="G12" s="196">
        <v>840</v>
      </c>
      <c r="H12" s="196">
        <v>882</v>
      </c>
      <c r="I12" s="196">
        <v>926</v>
      </c>
      <c r="J12" s="196">
        <v>972</v>
      </c>
      <c r="K12" s="196">
        <v>1021</v>
      </c>
      <c r="L12" s="197"/>
    </row>
    <row r="13" spans="1:13" ht="31.5" customHeight="1" x14ac:dyDescent="0.3">
      <c r="A13" s="191"/>
      <c r="B13" s="191"/>
      <c r="C13" s="377"/>
      <c r="D13" s="378"/>
      <c r="E13" s="195" t="s">
        <v>79</v>
      </c>
      <c r="F13" s="205">
        <v>590.08000000000004</v>
      </c>
      <c r="G13" s="205">
        <v>607.78239999999994</v>
      </c>
      <c r="H13" s="205">
        <v>626.01587200000006</v>
      </c>
      <c r="I13" s="205">
        <v>644.79634816000009</v>
      </c>
      <c r="J13" s="205">
        <v>664.14023860480017</v>
      </c>
      <c r="K13" s="205">
        <v>684.06444576294405</v>
      </c>
      <c r="L13" s="197"/>
    </row>
    <row r="14" spans="1:13" ht="31.5" customHeight="1" x14ac:dyDescent="0.3">
      <c r="A14" s="191"/>
      <c r="B14" s="191"/>
      <c r="C14" s="377"/>
      <c r="D14" s="378"/>
      <c r="E14" s="195" t="s">
        <v>80</v>
      </c>
      <c r="F14" s="205">
        <v>371.2</v>
      </c>
      <c r="G14" s="205">
        <v>382.33600000000001</v>
      </c>
      <c r="H14" s="205">
        <v>393.80608000000001</v>
      </c>
      <c r="I14" s="205">
        <v>405.6202624</v>
      </c>
      <c r="J14" s="205">
        <v>417.788870272</v>
      </c>
      <c r="K14" s="205">
        <v>430.32253638016005</v>
      </c>
      <c r="L14" s="197"/>
    </row>
    <row r="15" spans="1:13" ht="31.5" customHeight="1" x14ac:dyDescent="0.3">
      <c r="A15" s="191"/>
      <c r="B15" s="191"/>
      <c r="C15" s="377" t="s">
        <v>85</v>
      </c>
      <c r="D15" s="378" t="s">
        <v>86</v>
      </c>
      <c r="E15" s="380" t="s">
        <v>87</v>
      </c>
      <c r="F15" s="205">
        <v>258.56</v>
      </c>
      <c r="G15" s="205">
        <v>266.3168</v>
      </c>
      <c r="H15" s="205">
        <v>274.30630400000001</v>
      </c>
      <c r="I15" s="205">
        <v>282.53549312000001</v>
      </c>
      <c r="J15" s="205">
        <v>291.01155791360003</v>
      </c>
      <c r="K15" s="205">
        <v>299.74190465100804</v>
      </c>
      <c r="L15" s="197"/>
    </row>
    <row r="16" spans="1:13" ht="31.5" customHeight="1" x14ac:dyDescent="0.3">
      <c r="A16" s="191"/>
      <c r="B16" s="191"/>
      <c r="C16" s="377"/>
      <c r="D16" s="378"/>
      <c r="E16" s="380"/>
      <c r="F16" s="205">
        <v>208.64000000000001</v>
      </c>
      <c r="G16" s="205">
        <v>214.89920000000004</v>
      </c>
      <c r="H16" s="205">
        <v>221.34617600000001</v>
      </c>
      <c r="I16" s="205">
        <v>227.98656128000002</v>
      </c>
      <c r="J16" s="205">
        <v>234.82615811840003</v>
      </c>
      <c r="K16" s="205">
        <v>241.87094286195202</v>
      </c>
      <c r="L16" s="197"/>
    </row>
    <row r="17" spans="1:12" ht="31.5" customHeight="1" x14ac:dyDescent="0.3">
      <c r="A17" s="191"/>
      <c r="B17" s="191"/>
      <c r="C17" s="377"/>
      <c r="D17" s="378"/>
      <c r="E17" s="380"/>
      <c r="F17" s="205">
        <v>258.56</v>
      </c>
      <c r="G17" s="205">
        <v>266.3168</v>
      </c>
      <c r="H17" s="205">
        <v>274.30630400000001</v>
      </c>
      <c r="I17" s="205">
        <v>282.53549312000001</v>
      </c>
      <c r="J17" s="205">
        <v>291.01155791360003</v>
      </c>
      <c r="K17" s="205">
        <v>299.74190465100804</v>
      </c>
      <c r="L17" s="197"/>
    </row>
    <row r="18" spans="1:12" ht="31.5" customHeight="1" x14ac:dyDescent="0.3">
      <c r="A18" s="191"/>
      <c r="B18" s="191"/>
      <c r="C18" s="377" t="s">
        <v>88</v>
      </c>
      <c r="D18" s="378" t="s">
        <v>89</v>
      </c>
      <c r="E18" s="380" t="s">
        <v>87</v>
      </c>
      <c r="F18" s="205">
        <v>208.64000000000001</v>
      </c>
      <c r="G18" s="205">
        <v>214.89920000000004</v>
      </c>
      <c r="H18" s="205">
        <v>221.34617600000001</v>
      </c>
      <c r="I18" s="205">
        <v>227.98656128000002</v>
      </c>
      <c r="J18" s="205">
        <v>234.82615811840003</v>
      </c>
      <c r="K18" s="205">
        <v>241.87094286195202</v>
      </c>
      <c r="L18" s="197"/>
    </row>
    <row r="19" spans="1:12" ht="31.5" customHeight="1" x14ac:dyDescent="0.3">
      <c r="A19" s="191"/>
      <c r="B19" s="191"/>
      <c r="C19" s="377"/>
      <c r="D19" s="378"/>
      <c r="E19" s="380"/>
      <c r="F19" s="205">
        <v>258.56</v>
      </c>
      <c r="G19" s="205">
        <v>266.3168</v>
      </c>
      <c r="H19" s="205">
        <v>274.30630400000001</v>
      </c>
      <c r="I19" s="205">
        <v>282.53549312000001</v>
      </c>
      <c r="J19" s="205">
        <v>291.01155791360003</v>
      </c>
      <c r="K19" s="205">
        <v>299.74190465100804</v>
      </c>
      <c r="L19" s="197"/>
    </row>
    <row r="20" spans="1:12" ht="31.5" customHeight="1" x14ac:dyDescent="0.3">
      <c r="A20" s="191"/>
      <c r="B20" s="191"/>
      <c r="C20" s="377"/>
      <c r="D20" s="378"/>
      <c r="E20" s="380"/>
      <c r="F20" s="205">
        <v>208.64000000000001</v>
      </c>
      <c r="G20" s="205">
        <v>214.89920000000004</v>
      </c>
      <c r="H20" s="205">
        <v>221.34617600000001</v>
      </c>
      <c r="I20" s="205">
        <v>227.98656128000002</v>
      </c>
      <c r="J20" s="205">
        <v>234.82615811840003</v>
      </c>
      <c r="K20" s="205">
        <v>241.87094286195202</v>
      </c>
      <c r="L20" s="197"/>
    </row>
    <row r="21" spans="1:12" x14ac:dyDescent="0.3">
      <c r="A21" s="191"/>
      <c r="B21" s="191"/>
      <c r="C21" s="191"/>
      <c r="D21" s="191"/>
      <c r="E21" s="191"/>
      <c r="F21" s="191"/>
      <c r="G21" s="191"/>
      <c r="H21" s="191"/>
      <c r="I21" s="191"/>
      <c r="J21" s="191"/>
      <c r="K21" s="191"/>
      <c r="L21" s="191"/>
    </row>
    <row r="22" spans="1:12" x14ac:dyDescent="0.3">
      <c r="A22" s="191"/>
      <c r="B22" s="191"/>
      <c r="C22" s="379" t="s">
        <v>90</v>
      </c>
      <c r="D22" s="379"/>
      <c r="E22" s="379"/>
      <c r="F22" s="379"/>
      <c r="G22" s="379"/>
      <c r="H22" s="379"/>
      <c r="I22" s="379"/>
      <c r="J22" s="379"/>
      <c r="K22" s="379"/>
      <c r="L22" s="379"/>
    </row>
    <row r="23" spans="1:12" x14ac:dyDescent="0.3">
      <c r="A23" s="191"/>
      <c r="B23" s="191"/>
      <c r="C23" s="381" t="s">
        <v>141</v>
      </c>
      <c r="D23" s="381"/>
      <c r="E23" s="381"/>
      <c r="F23" s="381"/>
      <c r="G23" s="381"/>
      <c r="H23" s="381"/>
      <c r="I23" s="381"/>
      <c r="J23" s="381"/>
      <c r="K23" s="381"/>
      <c r="L23" s="381"/>
    </row>
    <row r="24" spans="1:12" ht="31.5" customHeight="1" x14ac:dyDescent="0.3">
      <c r="A24" s="191"/>
      <c r="B24" s="191"/>
      <c r="C24" s="381"/>
      <c r="D24" s="381"/>
      <c r="E24" s="381"/>
      <c r="F24" s="381"/>
      <c r="G24" s="381"/>
      <c r="H24" s="381"/>
      <c r="I24" s="381"/>
      <c r="J24" s="381"/>
      <c r="K24" s="381"/>
      <c r="L24" s="381"/>
    </row>
    <row r="25" spans="1:12" x14ac:dyDescent="0.3">
      <c r="A25" s="191"/>
      <c r="B25" s="191"/>
      <c r="C25" s="191"/>
      <c r="D25" s="191"/>
      <c r="E25" s="191"/>
      <c r="F25" s="191"/>
      <c r="G25" s="191"/>
      <c r="H25" s="191"/>
      <c r="I25" s="191"/>
      <c r="J25" s="191"/>
      <c r="K25" s="191"/>
      <c r="L25" s="191"/>
    </row>
    <row r="26" spans="1:12" x14ac:dyDescent="0.3">
      <c r="A26" s="191"/>
      <c r="B26" s="191"/>
      <c r="C26" s="199" t="s">
        <v>91</v>
      </c>
      <c r="D26" s="199" t="s">
        <v>92</v>
      </c>
      <c r="E26" s="382" t="s">
        <v>93</v>
      </c>
      <c r="F26" s="382"/>
      <c r="G26" s="382"/>
      <c r="H26" s="382"/>
      <c r="I26" s="382"/>
      <c r="J26" s="382"/>
      <c r="K26" s="382"/>
      <c r="L26" s="200"/>
    </row>
    <row r="27" spans="1:12" ht="70" x14ac:dyDescent="0.3">
      <c r="A27" s="191"/>
      <c r="B27" s="191"/>
      <c r="C27" s="201" t="s">
        <v>78</v>
      </c>
      <c r="D27" s="202" t="s">
        <v>94</v>
      </c>
      <c r="E27" s="378" t="s">
        <v>95</v>
      </c>
      <c r="F27" s="378"/>
      <c r="G27" s="378"/>
      <c r="H27" s="378"/>
      <c r="I27" s="378"/>
      <c r="J27" s="378"/>
      <c r="K27" s="378"/>
      <c r="L27" s="203"/>
    </row>
    <row r="28" spans="1:12" ht="70" x14ac:dyDescent="0.3">
      <c r="A28" s="191"/>
      <c r="B28" s="191"/>
      <c r="C28" s="201" t="s">
        <v>96</v>
      </c>
      <c r="D28" s="202" t="s">
        <v>97</v>
      </c>
      <c r="E28" s="383" t="s">
        <v>98</v>
      </c>
      <c r="F28" s="383"/>
      <c r="G28" s="383"/>
      <c r="H28" s="383"/>
      <c r="I28" s="383"/>
      <c r="J28" s="383"/>
      <c r="K28" s="383"/>
      <c r="L28" s="204"/>
    </row>
    <row r="29" spans="1:12" ht="70" x14ac:dyDescent="0.3">
      <c r="A29" s="191"/>
      <c r="B29" s="191"/>
      <c r="C29" s="201" t="s">
        <v>99</v>
      </c>
      <c r="D29" s="202" t="s">
        <v>100</v>
      </c>
      <c r="E29" s="378" t="s">
        <v>101</v>
      </c>
      <c r="F29" s="378"/>
      <c r="G29" s="378"/>
      <c r="H29" s="378"/>
      <c r="I29" s="378"/>
      <c r="J29" s="378"/>
      <c r="K29" s="378"/>
      <c r="L29" s="204"/>
    </row>
  </sheetData>
  <mergeCells count="22">
    <mergeCell ref="C23:L24"/>
    <mergeCell ref="E26:K26"/>
    <mergeCell ref="E27:K27"/>
    <mergeCell ref="E28:K28"/>
    <mergeCell ref="E29:K29"/>
    <mergeCell ref="C22:L22"/>
    <mergeCell ref="C18:C20"/>
    <mergeCell ref="D18:D20"/>
    <mergeCell ref="E18:E20"/>
    <mergeCell ref="E15:E17"/>
    <mergeCell ref="C9:C11"/>
    <mergeCell ref="D9:D11"/>
    <mergeCell ref="C12:C14"/>
    <mergeCell ref="D12:D14"/>
    <mergeCell ref="C15:C17"/>
    <mergeCell ref="D15:D17"/>
    <mergeCell ref="C4:C5"/>
    <mergeCell ref="D4:D5"/>
    <mergeCell ref="E4:E5"/>
    <mergeCell ref="F4:K4"/>
    <mergeCell ref="C6:C8"/>
    <mergeCell ref="D6:D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3bf804b-2253-422f-9add-4164cdd3d82e">
      <Terms xmlns="http://schemas.microsoft.com/office/infopath/2007/PartnerControls"/>
    </lcf76f155ced4ddcb4097134ff3c332f>
    <TaxCatchAll xmlns="0d21aa93-f600-46b0-b9cd-079374a634b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6EE7FD84F06DF4AB1D0DE79CE943742" ma:contentTypeVersion="14" ma:contentTypeDescription="Create a new document." ma:contentTypeScope="" ma:versionID="d93aea25d98eaf3c92cb0d5377bfddc8">
  <xsd:schema xmlns:xsd="http://www.w3.org/2001/XMLSchema" xmlns:xs="http://www.w3.org/2001/XMLSchema" xmlns:p="http://schemas.microsoft.com/office/2006/metadata/properties" xmlns:ns2="03bf804b-2253-422f-9add-4164cdd3d82e" xmlns:ns3="0d21aa93-f600-46b0-b9cd-079374a634bb" targetNamespace="http://schemas.microsoft.com/office/2006/metadata/properties" ma:root="true" ma:fieldsID="0e283efa0e43dc7e1b38c74b2b3d2b91" ns2:_="" ns3:_="">
    <xsd:import namespace="03bf804b-2253-422f-9add-4164cdd3d82e"/>
    <xsd:import namespace="0d21aa93-f600-46b0-b9cd-079374a634b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bf804b-2253-422f-9add-4164cdd3d8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615f25f1-fc57-4b0d-adda-ad80cd8903a9"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d21aa93-f600-46b0-b9cd-079374a634bb"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85316ff-e1b8-49eb-9c1e-f8eb28bba3c5}" ma:internalName="TaxCatchAll" ma:showField="CatchAllData" ma:web="0d21aa93-f600-46b0-b9cd-079374a634bb">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793D46-793B-4D4E-992B-59C1D3B4E2FB}">
  <ds:schemaRefs>
    <ds:schemaRef ds:uri="03bf804b-2253-422f-9add-4164cdd3d82e"/>
    <ds:schemaRef ds:uri="http://purl.org/dc/elements/1.1/"/>
    <ds:schemaRef ds:uri="http://schemas.microsoft.com/office/infopath/2007/PartnerControls"/>
    <ds:schemaRef ds:uri="http://purl.org/dc/terms/"/>
    <ds:schemaRef ds:uri="0d21aa93-f600-46b0-b9cd-079374a634bb"/>
    <ds:schemaRef ds:uri="http://purl.org/dc/dcmitype/"/>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2206D318-E1D8-4548-8D55-8BF0A6A530D4}">
  <ds:schemaRefs>
    <ds:schemaRef ds:uri="http://schemas.microsoft.com/sharepoint/v3/contenttype/forms"/>
  </ds:schemaRefs>
</ds:datastoreItem>
</file>

<file path=customXml/itemProps3.xml><?xml version="1.0" encoding="utf-8"?>
<ds:datastoreItem xmlns:ds="http://schemas.openxmlformats.org/officeDocument/2006/customXml" ds:itemID="{44D400A5-6D36-4EF0-ACEC-892182AE4F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bf804b-2253-422f-9add-4164cdd3d82e"/>
    <ds:schemaRef ds:uri="0d21aa93-f600-46b0-b9cd-079374a634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General Information</vt:lpstr>
      <vt:lpstr>1. Lead Detailed Budget</vt:lpstr>
      <vt:lpstr>2. Costs by Activity</vt:lpstr>
      <vt:lpstr>3. Lead NPAC</vt:lpstr>
      <vt:lpstr>4. Partner Detailed Budget </vt:lpstr>
      <vt:lpstr>5. Partner NPAC</vt:lpstr>
      <vt:lpstr>External Rate Card</vt:lpstr>
      <vt:lpstr>'3. Lead NPAC'!Print_Area</vt:lpstr>
      <vt:lpstr>'5. Partner NPAC'!Print_Area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CPFF Budget Template</dc:title>
  <dc:subject/>
  <dc:creator>mfouz</dc:creator>
  <cp:keywords/>
  <dc:description/>
  <cp:lastModifiedBy>Christine Kelly</cp:lastModifiedBy>
  <cp:revision/>
  <dcterms:created xsi:type="dcterms:W3CDTF">2017-09-22T18:22:55Z</dcterms:created>
  <dcterms:modified xsi:type="dcterms:W3CDTF">2025-08-19T22:09:34Z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0x01010066EE7FD84F06DF4AB1D0DE79CE943742</vt:lpwstr>
  </property>
  <property fmtid="{D5CDD505-2E9C-101B-9397-08002B2CF9AE}" pid="3" name="AuthorIds_UIVersion_3584">
    <vt:lpwstr>35</vt:lpwstr>
  </property>
  <property fmtid="{D5CDD505-2E9C-101B-9397-08002B2CF9AE}" pid="4" name="AuthorIds_UIVersion_6144">
    <vt:lpwstr>35</vt:lpwstr>
  </property>
  <property fmtid="{D5CDD505-2E9C-101B-9397-08002B2CF9AE}" pid="5" name="MediaServiceImageTags">
    <vt:lpwstr/>
  </property>
</Properties>
</file>